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ilizador\Desktop\TANIA\CE Braga - Coordenação Act Gímnicas\Fichas Avaliação\"/>
    </mc:Choice>
  </mc:AlternateContent>
  <bookViews>
    <workbookView xWindow="0" yWindow="0" windowWidth="10980" windowHeight="7680" tabRatio="0"/>
  </bookViews>
  <sheets>
    <sheet name="cartas de competição-artística" sheetId="1" r:id="rId1"/>
    <sheet name="Instruções" sheetId="2" r:id="rId2"/>
    <sheet name="Folha2" sheetId="4" r:id="rId3"/>
    <sheet name="Folha4" sheetId="7" state="hidden" r:id="rId4"/>
  </sheets>
  <definedNames>
    <definedName name="_xlnm._FilterDatabase" localSheetId="0" hidden="1">'cartas de competição-artística'!$I$4:$V$7</definedName>
    <definedName name="aparelhos">'cartas de competição-artística'!$K$69:$K$74</definedName>
    <definedName name="_xlnm.Print_Area" localSheetId="0">'cartas de competição-artística'!$H$4:$CY$65</definedName>
    <definedName name="encontros" localSheetId="3">'cartas de competição-artística'!#REF!</definedName>
    <definedName name="encontros">'cartas de competição-artística'!#REF!</definedName>
    <definedName name="escalão">'cartas de competição-artística'!$J$69:$J$74</definedName>
    <definedName name="escolas">'cartas de competição-artística'!$ET$9:$ET$34</definedName>
    <definedName name="imagem">INDIRECT("Folha2!a"&amp;MATCH('cartas de competição-artística'!$F$19,lista,0))</definedName>
    <definedName name="imagem1">INDIRECT("Folha4!a"&amp;MATCH('cartas de competição-artística'!$F$35,lista,0))</definedName>
    <definedName name="imagem2">INDIRECT("Folha2!a"&amp;MATCH('cartas de competição-artística'!$F$51,lista,0))</definedName>
    <definedName name="imagem4">INDIRECT("Folha4!a"&amp;MATCH('cartas de competição-artística'!$F$37,lista,0))</definedName>
    <definedName name="imagem5">INDIRECT("Folha2!a"&amp;MATCH('cartas de competição-artística'!$F$53,lista,0))</definedName>
    <definedName name="imagem6">INDIRECT("Folha2!a"&amp;MATCH('cartas de competição-artística'!$F$55,lista,0))</definedName>
    <definedName name="lista">Folha2!$A:$A</definedName>
    <definedName name="nivel">'cartas de competição-artística'!$DE$2:$DE$4</definedName>
    <definedName name="opçõesAB">'cartas de competição-artística'!$DD$2:$DD$3</definedName>
    <definedName name="opçõesabc">'cartas de competição-artística'!$DD$2:$DD$4</definedName>
    <definedName name="sexo">'cartas de competição-artística'!$I$69:$I$70</definedName>
  </definedNames>
  <calcPr calcId="152511"/>
</workbook>
</file>

<file path=xl/calcChain.xml><?xml version="1.0" encoding="utf-8"?>
<calcChain xmlns="http://schemas.openxmlformats.org/spreadsheetml/2006/main">
  <c r="AJ7" i="1" l="1"/>
  <c r="AF7" i="1"/>
  <c r="AA7" i="1"/>
  <c r="BU6" i="1" l="1"/>
  <c r="BE6" i="1"/>
  <c r="CY4" i="1" l="1"/>
  <c r="CX51" i="1" s="1"/>
  <c r="B55" i="1"/>
  <c r="A53" i="1"/>
  <c r="A55" i="1"/>
  <c r="R52" i="1"/>
  <c r="D55" i="1"/>
  <c r="C55" i="1"/>
  <c r="B53" i="1"/>
  <c r="C51" i="1"/>
  <c r="B51" i="1"/>
  <c r="B35" i="1"/>
  <c r="A51" i="1"/>
  <c r="D53" i="1"/>
  <c r="C53" i="1"/>
  <c r="D51" i="1"/>
  <c r="R20" i="1"/>
  <c r="A37" i="1"/>
  <c r="A35" i="1"/>
  <c r="D37" i="1"/>
  <c r="C37" i="1"/>
  <c r="B37" i="1"/>
  <c r="CX32" i="1" l="1"/>
  <c r="CL46" i="1"/>
  <c r="CL34" i="1"/>
  <c r="CL11" i="1"/>
  <c r="CX16" i="1"/>
  <c r="CL9" i="1"/>
  <c r="CL44" i="1"/>
  <c r="E55" i="1"/>
  <c r="F55" i="1" s="1"/>
  <c r="F58" i="1" s="1"/>
  <c r="E53" i="1"/>
  <c r="F53" i="1" s="1"/>
  <c r="F57" i="1" s="1"/>
  <c r="E51" i="1"/>
  <c r="E37" i="1"/>
  <c r="F37" i="1" s="1"/>
  <c r="S36" i="1" s="1"/>
  <c r="A11" i="7"/>
  <c r="A10" i="7"/>
  <c r="A9" i="7"/>
  <c r="A8" i="7"/>
  <c r="A7" i="7"/>
  <c r="A6" i="7"/>
  <c r="A5" i="7"/>
  <c r="A4" i="7"/>
  <c r="A3" i="7"/>
  <c r="A2" i="7"/>
  <c r="B19" i="1"/>
  <c r="A1" i="7"/>
  <c r="D35" i="1"/>
  <c r="C35" i="1"/>
  <c r="D19" i="1"/>
  <c r="C19" i="1"/>
  <c r="A19" i="1"/>
  <c r="A1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F51" i="1" l="1"/>
  <c r="F56" i="1" s="1"/>
  <c r="D57" i="1" s="1"/>
  <c r="Q52" i="1" s="1"/>
  <c r="E35" i="1"/>
  <c r="F35" i="1" s="1"/>
  <c r="L36" i="1" s="1"/>
  <c r="E19" i="1"/>
  <c r="F19" i="1" s="1"/>
  <c r="Q20" i="1" s="1"/>
  <c r="R2" i="1" l="1"/>
  <c r="GS1" i="1" s="1"/>
  <c r="AO6" i="1" l="1"/>
  <c r="Y6" i="1"/>
  <c r="CS6" i="1" l="1"/>
  <c r="CS5" i="1"/>
  <c r="CS4" i="1"/>
  <c r="CC6" i="1"/>
  <c r="CC5" i="1"/>
  <c r="CC4" i="1"/>
  <c r="BM6" i="1"/>
  <c r="BM5" i="1"/>
  <c r="BM4" i="1"/>
  <c r="AW6" i="1"/>
  <c r="AW5" i="1"/>
  <c r="AW4" i="1"/>
  <c r="AG6" i="1"/>
  <c r="AG5" i="1"/>
  <c r="AG4" i="1"/>
  <c r="AL4" i="1" l="1"/>
  <c r="CH4" i="1" l="1"/>
  <c r="CK6" i="1"/>
  <c r="CT64" i="1" l="1"/>
  <c r="CK44" i="1"/>
  <c r="CF7" i="1"/>
  <c r="CD7" i="1"/>
  <c r="CB7" i="1"/>
  <c r="BW7" i="1"/>
  <c r="CD6" i="1"/>
  <c r="CH5" i="1"/>
  <c r="CD5" i="1"/>
  <c r="CD4" i="1"/>
  <c r="BP7" i="1"/>
  <c r="BN7" i="1"/>
  <c r="BL7" i="1"/>
  <c r="BG7" i="1"/>
  <c r="BN6" i="1"/>
  <c r="BR5" i="1"/>
  <c r="BN5" i="1"/>
  <c r="BR4" i="1"/>
  <c r="BN4" i="1"/>
  <c r="AZ7" i="1"/>
  <c r="AX7" i="1"/>
  <c r="AV7" i="1"/>
  <c r="AQ7" i="1"/>
  <c r="AX6" i="1"/>
  <c r="BB5" i="1"/>
  <c r="AX5" i="1"/>
  <c r="BB4" i="1"/>
  <c r="AX4" i="1"/>
  <c r="AH7" i="1" l="1"/>
  <c r="CW7" i="1"/>
  <c r="CU7" i="1"/>
  <c r="CR7" i="1"/>
  <c r="CM7" i="1"/>
  <c r="CU6" i="1"/>
  <c r="CY5" i="1"/>
  <c r="CU5" i="1"/>
  <c r="CU4" i="1"/>
  <c r="AH6" i="1"/>
  <c r="AL5" i="1"/>
  <c r="AH5" i="1"/>
  <c r="AH4" i="1"/>
</calcChain>
</file>

<file path=xl/comments1.xml><?xml version="1.0" encoding="utf-8"?>
<comments xmlns="http://schemas.openxmlformats.org/spreadsheetml/2006/main">
  <authors>
    <author>José Emanuel Rocha</author>
    <author>Emanuel</author>
  </authors>
  <commentList>
    <comment ref="I20" authorId="0" shapeId="0">
      <text>
        <r>
          <rPr>
            <b/>
            <sz val="9"/>
            <color indexed="81"/>
            <rFont val="Tahoma"/>
            <family val="2"/>
          </rPr>
          <t>Emanuel:</t>
        </r>
        <r>
          <rPr>
            <sz val="9"/>
            <color indexed="81"/>
            <rFont val="Tahoma"/>
            <family val="2"/>
          </rPr>
          <t xml:space="preserve">
No nivel 3, escolher o grau de dificuldade A ou B.
Apagar  em caso de nível 1 ou 2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 xml:space="preserve">Emanuel:
</t>
        </r>
        <r>
          <rPr>
            <sz val="9"/>
            <color indexed="81"/>
            <rFont val="Tahoma"/>
            <family val="2"/>
          </rPr>
          <t xml:space="preserve">No nivel 3, escolher o grau de dificuldade A, B ou B.
Apagar  em caso de nível 1 ou 2
</t>
        </r>
      </text>
    </comment>
    <comment ref="P37" authorId="0" shapeId="0">
      <text>
        <r>
          <rPr>
            <b/>
            <sz val="9"/>
            <color indexed="81"/>
            <rFont val="Tahoma"/>
            <family val="2"/>
          </rPr>
          <t>Emanuel:</t>
        </r>
        <r>
          <rPr>
            <sz val="9"/>
            <color indexed="81"/>
            <rFont val="Tahoma"/>
            <family val="2"/>
          </rPr>
          <t xml:space="preserve">
No nivel 3, escolher o grau de dificuldade A,B ou B.
Apagar  em caso de nível 1 ou 2</t>
        </r>
      </text>
    </comment>
    <comment ref="I45" authorId="1" shapeId="0">
      <text>
        <r>
          <rPr>
            <b/>
            <sz val="14"/>
            <color indexed="81"/>
            <rFont val="Tahoma"/>
            <family val="2"/>
          </rPr>
          <t>Emanuel:</t>
        </r>
        <r>
          <rPr>
            <sz val="14"/>
            <color indexed="81"/>
            <rFont val="Tahoma"/>
            <family val="2"/>
          </rPr>
          <t xml:space="preserve">
escolher o aparelho facultativo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2" authorId="0" shapeId="0">
      <text>
        <r>
          <rPr>
            <b/>
            <sz val="9"/>
            <color indexed="81"/>
            <rFont val="Tahoma"/>
            <family val="2"/>
          </rPr>
          <t>Emanuel:</t>
        </r>
        <r>
          <rPr>
            <sz val="9"/>
            <color indexed="81"/>
            <rFont val="Tahoma"/>
            <family val="2"/>
          </rPr>
          <t xml:space="preserve">
No nivel 3, escolher o grau de dificuldade A ou B.
Apagar  em caso de nível 1 ou 2</t>
        </r>
      </text>
    </comment>
  </commentList>
</comments>
</file>

<file path=xl/sharedStrings.xml><?xml version="1.0" encoding="utf-8"?>
<sst xmlns="http://schemas.openxmlformats.org/spreadsheetml/2006/main" count="414" uniqueCount="240">
  <si>
    <t>PROVA</t>
  </si>
  <si>
    <t>DATA</t>
  </si>
  <si>
    <t>Juiz Árbitro</t>
  </si>
  <si>
    <t>sexo</t>
  </si>
  <si>
    <t>Feminino</t>
  </si>
  <si>
    <t>Masculino</t>
  </si>
  <si>
    <t>escalão</t>
  </si>
  <si>
    <t>Infantis</t>
  </si>
  <si>
    <t>Iniciados</t>
  </si>
  <si>
    <t xml:space="preserve">Juvenis </t>
  </si>
  <si>
    <t>Juniores</t>
  </si>
  <si>
    <t>NÍVEL</t>
  </si>
  <si>
    <t>Ordem de passagem</t>
  </si>
  <si>
    <t>Nome do ginasta</t>
  </si>
  <si>
    <t>Escalão</t>
  </si>
  <si>
    <t>Factor de Avaliação</t>
  </si>
  <si>
    <t>Excelente</t>
  </si>
  <si>
    <t>Muito Bom</t>
  </si>
  <si>
    <t>Bom</t>
  </si>
  <si>
    <t>Fraco</t>
  </si>
  <si>
    <t>Recepção</t>
  </si>
  <si>
    <t>Total</t>
  </si>
  <si>
    <t>Correcção técnica</t>
  </si>
  <si>
    <t>Atitude Gímnica</t>
  </si>
  <si>
    <t>Ritmo de execução</t>
  </si>
  <si>
    <t>Coreografia/Fluidez</t>
  </si>
  <si>
    <t>Amplitude do salto</t>
  </si>
  <si>
    <t>Definição do execicio</t>
  </si>
  <si>
    <t>Execução Técnica</t>
  </si>
  <si>
    <t>Saltos</t>
  </si>
  <si>
    <t>Solo</t>
  </si>
  <si>
    <t>Trave</t>
  </si>
  <si>
    <t>Paralelas</t>
  </si>
  <si>
    <t>Escola</t>
  </si>
  <si>
    <t>Suficiente</t>
  </si>
  <si>
    <t>Barra Fixa</t>
  </si>
  <si>
    <t>DEDUÇÕES</t>
  </si>
  <si>
    <t>Assistências verbais/gestuais</t>
  </si>
  <si>
    <t>Comportamento anti desportivo</t>
  </si>
  <si>
    <t>Nota Final</t>
  </si>
  <si>
    <t>Ded.</t>
  </si>
  <si>
    <t>Nota Final do Ginasta</t>
  </si>
  <si>
    <t>TOTAL</t>
  </si>
  <si>
    <t>Instruções</t>
  </si>
  <si>
    <t>figura 1</t>
  </si>
  <si>
    <t>figura 2</t>
  </si>
  <si>
    <t>figura 3</t>
  </si>
  <si>
    <t>figura 4</t>
  </si>
  <si>
    <t>figura 5</t>
  </si>
  <si>
    <t>figura 6</t>
  </si>
  <si>
    <t>figura 7</t>
  </si>
  <si>
    <t>figura 9</t>
  </si>
  <si>
    <t>figura 10</t>
  </si>
  <si>
    <t>figura 11</t>
  </si>
  <si>
    <t>figura 12</t>
  </si>
  <si>
    <t>figura 13</t>
  </si>
  <si>
    <t>figura 14</t>
  </si>
  <si>
    <t>figura 15</t>
  </si>
  <si>
    <t>figura 16</t>
  </si>
  <si>
    <t>figura 17</t>
  </si>
  <si>
    <t>figura 18</t>
  </si>
  <si>
    <t>figura 19</t>
  </si>
  <si>
    <t>figura 20</t>
  </si>
  <si>
    <t>figura 21</t>
  </si>
  <si>
    <t>figura 22</t>
  </si>
  <si>
    <t>figura 23</t>
  </si>
  <si>
    <t>figura 24</t>
  </si>
  <si>
    <t>Juiz de Execução 1</t>
  </si>
  <si>
    <t>Juiz de Execução 2</t>
  </si>
  <si>
    <t>Juiz de Execução 3</t>
  </si>
  <si>
    <t>Juiz de Execução 4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</si>
  <si>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competição. Só têm de preencher os campos necessários na primeira carta, juiz de execução 1, e todas as outras são automaticamente preenchidas, tendo somente, no final, de imprimir três páginas e cortar pelo picotado.
Cada aluno tem assim 5 cartas para juízes de execução e uma para o Juiz árbitro.
</t>
    </r>
    <r>
      <rPr>
        <b/>
        <sz val="16"/>
        <color rgb="FFFF0000"/>
        <rFont val="Times New Roman"/>
        <family val="1"/>
      </rPr>
      <t xml:space="preserve">NOTA: somente as células que têm de preencher não estão bloqueadas
</t>
    </r>
  </si>
  <si>
    <t>Juiz de Execução 5</t>
  </si>
  <si>
    <t>figura 8</t>
  </si>
  <si>
    <t>Tocar, agarrar o aparelho</t>
  </si>
  <si>
    <t>Quedas</t>
  </si>
  <si>
    <t>cont</t>
  </si>
  <si>
    <t>ded.</t>
  </si>
  <si>
    <t>Nota de referência</t>
  </si>
  <si>
    <t>Paragens obrigatórias &lt;1 seg.</t>
  </si>
  <si>
    <t>Paragens obrigatórias  1 seg.</t>
  </si>
  <si>
    <t>Assi. verbais/gestuais</t>
  </si>
  <si>
    <t>valor</t>
  </si>
  <si>
    <t>1 pts</t>
  </si>
  <si>
    <t>2 pts</t>
  </si>
  <si>
    <t>5 pts</t>
  </si>
  <si>
    <t>0,2 pts</t>
  </si>
  <si>
    <t>0,4 pts</t>
  </si>
  <si>
    <t>0,3 pts</t>
  </si>
  <si>
    <t>0,5 pts</t>
  </si>
  <si>
    <t>Nota
 Final</t>
  </si>
  <si>
    <t>Juiz</t>
  </si>
  <si>
    <t>Intervenção/ajudas</t>
  </si>
  <si>
    <t>CLDE</t>
  </si>
  <si>
    <t>1 - No  cabeçalho só tem de colocar o nome do aluno, a ordem de passagem e o nome da escola, sexo e o escalão são colocados através do filtro.</t>
  </si>
  <si>
    <t>1º Encontro</t>
  </si>
  <si>
    <t>2º Encontro</t>
  </si>
  <si>
    <t>3º Encontro</t>
  </si>
  <si>
    <t>4º Encontro</t>
  </si>
  <si>
    <t>1º Salto</t>
  </si>
  <si>
    <t>2º Salto</t>
  </si>
  <si>
    <t>2,5 (EXE)</t>
  </si>
  <si>
    <t>2 (MB)</t>
  </si>
  <si>
    <t>1,5 (B)</t>
  </si>
  <si>
    <t>1 (SUF)</t>
  </si>
  <si>
    <t>0,5 (F)</t>
  </si>
  <si>
    <t>Salto 1</t>
  </si>
  <si>
    <t>Salto 2</t>
  </si>
  <si>
    <t>NOTA</t>
  </si>
  <si>
    <t>Saída do praticável</t>
  </si>
  <si>
    <t>Desequilibrio</t>
  </si>
  <si>
    <t>Execução elementos suplementares</t>
  </si>
  <si>
    <t>0,1 pts</t>
  </si>
  <si>
    <r>
      <t xml:space="preserve">Nota de referência
</t>
    </r>
    <r>
      <rPr>
        <b/>
        <sz val="16"/>
        <color theme="1"/>
        <rFont val="Times New Roman"/>
        <family val="1"/>
      </rPr>
      <t>(2,5 - MB a 0,5 - F)</t>
    </r>
  </si>
  <si>
    <t>2,5 - MB a 0,5 - F</t>
  </si>
  <si>
    <t>Total de Deduções</t>
  </si>
  <si>
    <t>GINÁSTICA ARTISTICA
Carta de Competição</t>
  </si>
  <si>
    <t>ESCOLA</t>
  </si>
  <si>
    <t>NOME</t>
  </si>
  <si>
    <t>Ordem
de passagem</t>
  </si>
  <si>
    <t>Figura 11</t>
  </si>
  <si>
    <t>Figura 12</t>
  </si>
  <si>
    <t>Figura 13</t>
  </si>
  <si>
    <t>Figura 14</t>
  </si>
  <si>
    <t>Figura 15</t>
  </si>
  <si>
    <t>Figura 16</t>
  </si>
  <si>
    <t>Figura 17</t>
  </si>
  <si>
    <t>Figura 18</t>
  </si>
  <si>
    <t>Figura 19</t>
  </si>
  <si>
    <t>Figura 20</t>
  </si>
  <si>
    <t>Figura 21</t>
  </si>
  <si>
    <t>Figura 22</t>
  </si>
  <si>
    <t>Figura 23</t>
  </si>
  <si>
    <t>Figura 24</t>
  </si>
  <si>
    <t>Figura 25</t>
  </si>
  <si>
    <t>Figura 26</t>
  </si>
  <si>
    <t>Figura 27</t>
  </si>
  <si>
    <t>Figura 28</t>
  </si>
  <si>
    <t>Figura 29</t>
  </si>
  <si>
    <t>Figura 30</t>
  </si>
  <si>
    <t>Figura 31</t>
  </si>
  <si>
    <t>Figura 32</t>
  </si>
  <si>
    <t>Figura 33</t>
  </si>
  <si>
    <t>Figura 34</t>
  </si>
  <si>
    <t>Figura 35</t>
  </si>
  <si>
    <t>Figura 36</t>
  </si>
  <si>
    <t>Figura 37</t>
  </si>
  <si>
    <t>Figura 38</t>
  </si>
  <si>
    <t>Figura 39</t>
  </si>
  <si>
    <t>Figura 40</t>
  </si>
  <si>
    <t>Figura 41</t>
  </si>
  <si>
    <t>Figura 42</t>
  </si>
  <si>
    <t>Figura 43</t>
  </si>
  <si>
    <t>Figura 44</t>
  </si>
  <si>
    <t>Figura 45</t>
  </si>
  <si>
    <t>Figura 46</t>
  </si>
  <si>
    <t>Figura 47</t>
  </si>
  <si>
    <t>A</t>
  </si>
  <si>
    <t>B</t>
  </si>
  <si>
    <t>C</t>
  </si>
  <si>
    <t>Nivel</t>
  </si>
  <si>
    <t>Genero</t>
  </si>
  <si>
    <t>Opção</t>
  </si>
  <si>
    <t>aparelho</t>
  </si>
  <si>
    <t>3.1.1.1</t>
  </si>
  <si>
    <t>3.1.1.2</t>
  </si>
  <si>
    <t>3.1.2.1</t>
  </si>
  <si>
    <t>3.1.2.2</t>
  </si>
  <si>
    <t>3.1.3.1</t>
  </si>
  <si>
    <t>3.1.3.2</t>
  </si>
  <si>
    <t>3.2.1.1</t>
  </si>
  <si>
    <t>3.2.1.2</t>
  </si>
  <si>
    <t>3.2.3.1</t>
  </si>
  <si>
    <t>3.2.3.2</t>
  </si>
  <si>
    <t>3.2.4.1</t>
  </si>
  <si>
    <t>3.2.4.2</t>
  </si>
  <si>
    <t>1.1.1.0</t>
  </si>
  <si>
    <t>1.1.3.0</t>
  </si>
  <si>
    <t>1.1.2.0</t>
  </si>
  <si>
    <t>1.2.1.0</t>
  </si>
  <si>
    <t>1.2.4.0</t>
  </si>
  <si>
    <t>1.1.4.0</t>
  </si>
  <si>
    <t>3.2.5.1</t>
  </si>
  <si>
    <t>3.2.5.2</t>
  </si>
  <si>
    <t>1.2.3.0</t>
  </si>
  <si>
    <t>1.2.5.0</t>
  </si>
  <si>
    <t>2.1.1.0</t>
  </si>
  <si>
    <t>2.1.4.0</t>
  </si>
  <si>
    <t>2.1.3.0</t>
  </si>
  <si>
    <t>2.1.2.0</t>
  </si>
  <si>
    <t>2.2.1.0</t>
  </si>
  <si>
    <t>2.2.4.0</t>
  </si>
  <si>
    <t>2.2.3.0</t>
  </si>
  <si>
    <t>2.2.5.0</t>
  </si>
  <si>
    <t>figura 25</t>
  </si>
  <si>
    <t>figura 26</t>
  </si>
  <si>
    <t>figura 27</t>
  </si>
  <si>
    <t>figura 28</t>
  </si>
  <si>
    <t>3.1.4.1</t>
  </si>
  <si>
    <t>3.1.4.2</t>
  </si>
  <si>
    <t>3.1.4.3</t>
  </si>
  <si>
    <t>3.2.4.3</t>
  </si>
  <si>
    <t>Dificuldade</t>
  </si>
  <si>
    <t>2 -Ao prencher o cabeçalho (Nível 1 ou 2, género e escalão) os exercicios obrigatórios aparecem automaticamente.</t>
  </si>
  <si>
    <t>3 - No nível 3 têm de escolher no filtro o grau de dificuldade de execução (A, B, C) para que as figuras surjam na carta de competição.
     Caso tenham colocado um grau de dificuldade e mudem de nível (1, 2), têm de fazer "delete", para que as figuras de nível 1 e 2 apareçam.</t>
  </si>
  <si>
    <r>
      <t xml:space="preserve">4 - Escolher no filtro o aparelho facultativo. </t>
    </r>
    <r>
      <rPr>
        <b/>
        <sz val="11"/>
        <color theme="1"/>
        <rFont val="Times New Roman"/>
        <family val="1"/>
      </rPr>
      <t xml:space="preserve">NÃO ESQUECER </t>
    </r>
    <r>
      <rPr>
        <sz val="11"/>
        <color theme="1"/>
        <rFont val="Times New Roman"/>
        <family val="1"/>
      </rPr>
      <t>de o fazer, pois assim a carta não fica totalmente preenchida.</t>
    </r>
  </si>
  <si>
    <t>5 - Entregar as cartas devidamente preenchidas e recortadas, aquando da chegada da delegação ao pavilhão.</t>
  </si>
  <si>
    <t>Género</t>
  </si>
  <si>
    <t>Colégio "Paulo VI" A</t>
  </si>
  <si>
    <t>Colégio "Paulo VI" B</t>
  </si>
  <si>
    <t>Colégio de NS da Esperança</t>
  </si>
  <si>
    <t>EB Adriano Correia Oliveira A</t>
  </si>
  <si>
    <t>EB Adriano Correia Oliveira B</t>
  </si>
  <si>
    <t>EB da Madalena</t>
  </si>
  <si>
    <t>Eb das Antas</t>
  </si>
  <si>
    <t>EB Escultor António Fernandes Sá</t>
  </si>
  <si>
    <t>EB Frei Manuel Santa Inês</t>
  </si>
  <si>
    <t>EB Júlio Dinis, Grijó</t>
  </si>
  <si>
    <t>EB Sophia de Mello Breyner</t>
  </si>
  <si>
    <t>EBS D. Dinis A</t>
  </si>
  <si>
    <t>EBS D. Dinis B</t>
  </si>
  <si>
    <t>EBS de Canelas</t>
  </si>
  <si>
    <t>EBS do Cerco A</t>
  </si>
  <si>
    <t>EBS do Cerco B</t>
  </si>
  <si>
    <t>EBS do Cerco C</t>
  </si>
  <si>
    <t>EBS do Levante da Maia</t>
  </si>
  <si>
    <t>EBS Fontes Pereira de Melo</t>
  </si>
  <si>
    <t>EBS Rodrigues de Freitas</t>
  </si>
  <si>
    <t>ES Almeida Garrett A</t>
  </si>
  <si>
    <t>ES Almeida Garrett B</t>
  </si>
  <si>
    <t>ES Almeida Garrett C</t>
  </si>
  <si>
    <t>ES Almeida Garrett D</t>
  </si>
  <si>
    <t>ES Almeida Garrett E</t>
  </si>
  <si>
    <t>ES Almeida Garrett F</t>
  </si>
  <si>
    <t>Dific. Proposta</t>
  </si>
  <si>
    <t>Dific. Realizada</t>
  </si>
  <si>
    <t>Ded 1</t>
  </si>
  <si>
    <t>Ded 2</t>
  </si>
  <si>
    <t>José Emanuel Rocha -2017-2</t>
  </si>
  <si>
    <t>Braga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</si>
</sst>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20"/>
      <name val="Times New Roman"/>
      <family val="1"/>
    </font>
    <font>
      <b/>
      <sz val="24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b/>
      <sz val="48"/>
      <name val="Times New Roman"/>
      <family val="1"/>
    </font>
    <font>
      <sz val="22"/>
      <color theme="1"/>
      <name val="Times New Roman"/>
      <family val="1"/>
    </font>
    <font>
      <sz val="11"/>
      <color theme="1"/>
      <name val="Times New Roman"/>
      <family val="1"/>
    </font>
    <font>
      <b/>
      <sz val="32"/>
      <name val="Times New Roman"/>
      <family val="1"/>
    </font>
    <font>
      <b/>
      <sz val="14"/>
      <name val="Times New Roman"/>
      <family val="1"/>
    </font>
    <font>
      <b/>
      <sz val="56"/>
      <name val="Times New Roman"/>
      <family val="1"/>
    </font>
    <font>
      <sz val="18"/>
      <name val="Times New Roman"/>
      <family val="1"/>
    </font>
    <font>
      <b/>
      <sz val="20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20"/>
      <color theme="1"/>
      <name val="Times New Roman"/>
      <family val="1"/>
    </font>
    <font>
      <b/>
      <sz val="14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22"/>
      <name val="Times New Roman"/>
      <family val="1"/>
    </font>
    <font>
      <sz val="24"/>
      <color theme="1"/>
      <name val="Times New Roman"/>
      <family val="1"/>
    </font>
    <font>
      <sz val="11"/>
      <color theme="0"/>
      <name val="Times New Roman"/>
      <family val="1"/>
    </font>
    <font>
      <sz val="16"/>
      <name val="Times New Roman"/>
      <family val="1"/>
    </font>
    <font>
      <sz val="20"/>
      <name val="Times New Roman"/>
      <family val="1"/>
    </font>
    <font>
      <sz val="16"/>
      <color indexed="8"/>
      <name val="Times New Roman"/>
      <family val="1"/>
    </font>
    <font>
      <sz val="15"/>
      <name val="Times New Roman"/>
      <family val="1"/>
    </font>
    <font>
      <b/>
      <sz val="16"/>
      <color rgb="FFFF0000"/>
      <name val="Times New Roman"/>
      <family val="1"/>
    </font>
    <font>
      <sz val="16"/>
      <color rgb="FFFF0000"/>
      <name val="Times New Roman"/>
      <family val="1"/>
    </font>
    <font>
      <sz val="18"/>
      <color rgb="FFFF0000"/>
      <name val="Times New Roman"/>
      <family val="1"/>
    </font>
    <font>
      <b/>
      <sz val="22"/>
      <color theme="0"/>
      <name val="Times New Roman"/>
      <family val="1"/>
    </font>
    <font>
      <b/>
      <sz val="18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sz val="22"/>
      <color theme="1"/>
      <name val="Times New Roman"/>
      <family val="1"/>
    </font>
    <font>
      <sz val="28"/>
      <color rgb="FFFF0000"/>
      <name val="Times New Roman"/>
      <family val="1"/>
    </font>
    <font>
      <sz val="11"/>
      <color theme="0"/>
      <name val="Calibri"/>
      <family val="2"/>
      <scheme val="minor"/>
    </font>
    <font>
      <b/>
      <sz val="40"/>
      <color theme="1"/>
      <name val="Times New Roman"/>
      <family val="1"/>
    </font>
    <font>
      <sz val="9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b/>
      <sz val="11"/>
      <color rgb="FFFF0000"/>
      <name val="Times New Roman"/>
      <family val="1"/>
    </font>
    <font>
      <sz val="16"/>
      <color theme="1"/>
      <name val="Times New Roman"/>
      <family val="1"/>
    </font>
    <font>
      <b/>
      <sz val="72"/>
      <color theme="1"/>
      <name val="Times New Roman"/>
      <family val="1"/>
    </font>
    <font>
      <sz val="11"/>
      <name val="Calibri"/>
      <family val="2"/>
      <scheme val="minor"/>
    </font>
    <font>
      <b/>
      <sz val="22"/>
      <color indexed="8"/>
      <name val="Times New Roman"/>
      <family val="1"/>
    </font>
    <font>
      <sz val="14"/>
      <color indexed="8"/>
      <name val="Times New Roman"/>
      <family val="1"/>
    </font>
    <font>
      <b/>
      <sz val="9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DashDot">
        <color auto="1"/>
      </left>
      <right/>
      <top/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08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9" fillId="0" borderId="0" xfId="0" applyFont="1"/>
    <xf numFmtId="0" fontId="9" fillId="0" borderId="5" xfId="0" applyFont="1" applyBorder="1"/>
    <xf numFmtId="0" fontId="9" fillId="0" borderId="7" xfId="0" applyFont="1" applyBorder="1"/>
    <xf numFmtId="0" fontId="9" fillId="0" borderId="6" xfId="0" applyFont="1" applyBorder="1"/>
    <xf numFmtId="0" fontId="6" fillId="2" borderId="2" xfId="1" applyFont="1" applyFill="1" applyBorder="1" applyAlignment="1" applyProtection="1">
      <alignment horizontal="center" vertical="center"/>
      <protection hidden="1"/>
    </xf>
    <xf numFmtId="0" fontId="22" fillId="0" borderId="0" xfId="1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6" fillId="3" borderId="1" xfId="1" applyFont="1" applyFill="1" applyBorder="1" applyAlignment="1" applyProtection="1">
      <alignment horizontal="center" vertical="center"/>
      <protection hidden="1"/>
    </xf>
    <xf numFmtId="0" fontId="25" fillId="0" borderId="1" xfId="1" applyFont="1" applyFill="1" applyBorder="1" applyAlignment="1" applyProtection="1">
      <alignment horizontal="center" vertical="center" wrapText="1"/>
      <protection hidden="1"/>
    </xf>
    <xf numFmtId="0" fontId="22" fillId="0" borderId="1" xfId="1" applyFont="1" applyBorder="1" applyAlignment="1" applyProtection="1">
      <alignment horizontal="center" vertical="center"/>
      <protection hidden="1"/>
    </xf>
    <xf numFmtId="0" fontId="13" fillId="0" borderId="1" xfId="1" applyFont="1" applyBorder="1" applyAlignment="1" applyProtection="1">
      <alignment horizontal="center" vertical="center"/>
      <protection locked="0"/>
    </xf>
    <xf numFmtId="0" fontId="9" fillId="0" borderId="0" xfId="0" applyFont="1" applyProtection="1"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164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10" fillId="0" borderId="18" xfId="1" applyFont="1" applyFill="1" applyBorder="1" applyAlignment="1" applyProtection="1">
      <alignment horizontal="center" vertical="center"/>
      <protection hidden="1"/>
    </xf>
    <xf numFmtId="0" fontId="12" fillId="0" borderId="18" xfId="1" applyFont="1" applyFill="1" applyBorder="1" applyAlignment="1" applyProtection="1">
      <alignment horizontal="center" vertical="center"/>
      <protection hidden="1"/>
    </xf>
    <xf numFmtId="0" fontId="22" fillId="0" borderId="18" xfId="1" applyFont="1" applyFill="1" applyBorder="1" applyAlignment="1" applyProtection="1">
      <alignment horizontal="center" vertical="center" wrapText="1"/>
      <protection hidden="1"/>
    </xf>
    <xf numFmtId="0" fontId="9" fillId="0" borderId="18" xfId="0" applyFont="1" applyFill="1" applyBorder="1" applyProtection="1">
      <protection hidden="1"/>
    </xf>
    <xf numFmtId="0" fontId="15" fillId="0" borderId="18" xfId="0" applyFont="1" applyFill="1" applyBorder="1" applyAlignment="1" applyProtection="1">
      <alignment horizontal="center" vertical="center"/>
      <protection hidden="1"/>
    </xf>
    <xf numFmtId="164" fontId="18" fillId="0" borderId="18" xfId="0" applyNumberFormat="1" applyFont="1" applyFill="1" applyBorder="1" applyAlignment="1" applyProtection="1">
      <alignment horizontal="center" vertical="center"/>
      <protection hidden="1"/>
    </xf>
    <xf numFmtId="0" fontId="9" fillId="0" borderId="18" xfId="0" applyFont="1" applyFill="1" applyBorder="1" applyAlignment="1" applyProtection="1">
      <alignment horizontal="center"/>
      <protection hidden="1"/>
    </xf>
    <xf numFmtId="164" fontId="15" fillId="0" borderId="18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33" fillId="0" borderId="0" xfId="0" applyFont="1" applyAlignment="1" applyProtection="1">
      <alignment horizontal="center"/>
      <protection hidden="1"/>
    </xf>
    <xf numFmtId="0" fontId="10" fillId="0" borderId="1" xfId="1" applyFont="1" applyBorder="1" applyAlignment="1" applyProtection="1">
      <alignment horizontal="center" vertical="center"/>
      <protection hidden="1"/>
    </xf>
    <xf numFmtId="0" fontId="25" fillId="0" borderId="1" xfId="1" applyFont="1" applyFill="1" applyBorder="1" applyAlignment="1" applyProtection="1">
      <alignment horizontal="center" vertical="center" wrapText="1"/>
      <protection locked="0"/>
    </xf>
    <xf numFmtId="0" fontId="6" fillId="2" borderId="2" xfId="1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Protection="1"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9" fillId="0" borderId="0" xfId="0" applyFont="1" applyBorder="1"/>
    <xf numFmtId="0" fontId="9" fillId="0" borderId="0" xfId="0" applyFont="1" applyFill="1" applyBorder="1" applyAlignment="1" applyProtection="1">
      <alignment horizont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7" fillId="0" borderId="0" xfId="1" applyFont="1" applyBorder="1" applyAlignment="1" applyProtection="1">
      <alignment horizontal="center" vertical="center"/>
      <protection hidden="1"/>
    </xf>
    <xf numFmtId="0" fontId="22" fillId="0" borderId="21" xfId="1" applyFont="1" applyBorder="1" applyAlignment="1" applyProtection="1">
      <alignment horizontal="center" vertical="center" wrapText="1"/>
      <protection hidden="1"/>
    </xf>
    <xf numFmtId="0" fontId="22" fillId="0" borderId="0" xfId="1" applyFont="1" applyBorder="1" applyAlignment="1" applyProtection="1">
      <alignment horizontal="center" vertical="center" wrapText="1"/>
      <protection hidden="1"/>
    </xf>
    <xf numFmtId="0" fontId="6" fillId="2" borderId="2" xfId="1" applyFont="1" applyFill="1" applyBorder="1" applyAlignment="1" applyProtection="1">
      <alignment horizontal="center" vertical="center"/>
      <protection hidden="1"/>
    </xf>
    <xf numFmtId="0" fontId="31" fillId="5" borderId="0" xfId="0" applyFont="1" applyFill="1" applyBorder="1" applyAlignment="1" applyProtection="1">
      <alignment vertical="center" wrapText="1"/>
      <protection hidden="1"/>
    </xf>
    <xf numFmtId="0" fontId="28" fillId="4" borderId="1" xfId="0" applyFont="1" applyFill="1" applyBorder="1" applyAlignment="1" applyProtection="1">
      <alignment vertical="center"/>
      <protection hidden="1"/>
    </xf>
    <xf numFmtId="0" fontId="30" fillId="5" borderId="1" xfId="0" applyFont="1" applyFill="1" applyBorder="1" applyAlignment="1" applyProtection="1">
      <alignment vertical="center" wrapText="1"/>
      <protection hidden="1"/>
    </xf>
    <xf numFmtId="0" fontId="28" fillId="4" borderId="2" xfId="0" applyFont="1" applyFill="1" applyBorder="1" applyAlignment="1" applyProtection="1">
      <alignment vertical="center"/>
      <protection hidden="1"/>
    </xf>
    <xf numFmtId="0" fontId="9" fillId="5" borderId="0" xfId="0" applyFont="1" applyFill="1" applyBorder="1"/>
    <xf numFmtId="0" fontId="30" fillId="0" borderId="0" xfId="0" applyFont="1" applyBorder="1" applyAlignment="1">
      <alignment horizontal="center"/>
    </xf>
    <xf numFmtId="0" fontId="9" fillId="0" borderId="0" xfId="0" applyFont="1" applyBorder="1" applyAlignment="1" applyProtection="1">
      <protection hidden="1"/>
    </xf>
    <xf numFmtId="0" fontId="10" fillId="0" borderId="1" xfId="1" applyFont="1" applyBorder="1" applyAlignment="1" applyProtection="1">
      <alignment horizontal="center" vertical="center"/>
      <protection locked="0"/>
    </xf>
    <xf numFmtId="0" fontId="0" fillId="0" borderId="1" xfId="0" applyBorder="1"/>
    <xf numFmtId="0" fontId="0" fillId="0" borderId="0" xfId="0" applyBorder="1"/>
    <xf numFmtId="0" fontId="28" fillId="4" borderId="1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Border="1" applyAlignment="1" applyProtection="1">
      <alignment vertical="center" wrapText="1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34" fillId="0" borderId="0" xfId="0" applyFont="1" applyBorder="1"/>
    <xf numFmtId="0" fontId="16" fillId="10" borderId="0" xfId="0" applyFont="1" applyFill="1" applyBorder="1" applyAlignment="1" applyProtection="1">
      <alignment vertical="center"/>
      <protection hidden="1"/>
    </xf>
    <xf numFmtId="0" fontId="14" fillId="5" borderId="0" xfId="0" applyFont="1" applyFill="1" applyBorder="1" applyAlignment="1" applyProtection="1">
      <alignment vertical="center" wrapText="1"/>
      <protection hidden="1"/>
    </xf>
    <xf numFmtId="0" fontId="16" fillId="5" borderId="0" xfId="0" applyFont="1" applyFill="1" applyBorder="1" applyAlignment="1" applyProtection="1">
      <alignment vertical="center"/>
      <protection hidden="1"/>
    </xf>
    <xf numFmtId="0" fontId="16" fillId="5" borderId="8" xfId="0" applyFont="1" applyFill="1" applyBorder="1" applyAlignment="1" applyProtection="1">
      <alignment vertical="center"/>
      <protection hidden="1"/>
    </xf>
    <xf numFmtId="0" fontId="25" fillId="0" borderId="0" xfId="1" applyFont="1" applyFill="1" applyBorder="1" applyAlignment="1" applyProtection="1">
      <alignment horizontal="center" vertical="center" wrapText="1"/>
      <protection locked="0"/>
    </xf>
    <xf numFmtId="0" fontId="25" fillId="0" borderId="0" xfId="1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Alignment="1" applyProtection="1">
      <alignment vertical="center"/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Border="1" applyAlignment="1" applyProtection="1">
      <alignment horizontal="left" vertical="center"/>
      <protection locked="0"/>
    </xf>
    <xf numFmtId="0" fontId="6" fillId="0" borderId="0" xfId="1" applyFont="1" applyFill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horizontal="center" vertical="center"/>
      <protection locked="0"/>
    </xf>
    <xf numFmtId="0" fontId="22" fillId="0" borderId="0" xfId="1" applyFont="1" applyFill="1" applyBorder="1" applyAlignment="1" applyProtection="1">
      <alignment horizontal="center" vertical="center" wrapText="1"/>
      <protection locked="0"/>
    </xf>
    <xf numFmtId="0" fontId="23" fillId="0" borderId="0" xfId="1" applyFont="1" applyFill="1" applyBorder="1" applyAlignment="1" applyProtection="1">
      <alignment horizontal="left" vertical="center"/>
      <protection hidden="1"/>
    </xf>
    <xf numFmtId="0" fontId="22" fillId="0" borderId="0" xfId="1" applyFont="1" applyFill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0" fontId="24" fillId="4" borderId="1" xfId="0" applyFont="1" applyFill="1" applyBorder="1" applyAlignment="1" applyProtection="1">
      <alignment vertical="center"/>
      <protection hidden="1"/>
    </xf>
    <xf numFmtId="0" fontId="24" fillId="4" borderId="11" xfId="0" applyFont="1" applyFill="1" applyBorder="1" applyAlignment="1" applyProtection="1">
      <alignment vertical="center"/>
      <protection hidden="1"/>
    </xf>
    <xf numFmtId="0" fontId="28" fillId="0" borderId="1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vertical="center"/>
      <protection hidden="1"/>
    </xf>
    <xf numFmtId="0" fontId="9" fillId="0" borderId="0" xfId="0" applyFont="1" applyAlignment="1">
      <alignment vertical="center"/>
    </xf>
    <xf numFmtId="0" fontId="44" fillId="6" borderId="1" xfId="0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9" fillId="0" borderId="17" xfId="0" applyFont="1" applyFill="1" applyBorder="1" applyAlignment="1" applyProtection="1">
      <alignment vertical="center"/>
      <protection hidden="1"/>
    </xf>
    <xf numFmtId="0" fontId="44" fillId="0" borderId="1" xfId="0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vertical="center"/>
      <protection hidden="1"/>
    </xf>
    <xf numFmtId="0" fontId="9" fillId="0" borderId="16" xfId="0" applyFont="1" applyBorder="1" applyAlignment="1" applyProtection="1">
      <alignment vertical="center"/>
      <protection hidden="1"/>
    </xf>
    <xf numFmtId="0" fontId="9" fillId="0" borderId="13" xfId="0" applyFont="1" applyBorder="1" applyAlignment="1" applyProtection="1">
      <alignment vertical="center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9" fillId="0" borderId="8" xfId="0" applyFont="1" applyBorder="1" applyAlignment="1" applyProtection="1">
      <alignment vertical="center"/>
      <protection hidden="1"/>
    </xf>
    <xf numFmtId="0" fontId="9" fillId="0" borderId="17" xfId="0" applyFont="1" applyBorder="1" applyAlignment="1" applyProtection="1">
      <alignment vertical="center"/>
      <protection hidden="1"/>
    </xf>
    <xf numFmtId="0" fontId="9" fillId="0" borderId="15" xfId="0" applyFont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9" fillId="0" borderId="21" xfId="0" applyFont="1" applyFill="1" applyBorder="1" applyAlignment="1" applyProtection="1">
      <alignment vertical="center"/>
      <protection hidden="1"/>
    </xf>
    <xf numFmtId="0" fontId="9" fillId="0" borderId="14" xfId="0" applyFont="1" applyFill="1" applyBorder="1" applyAlignment="1" applyProtection="1">
      <alignment vertical="center"/>
      <protection hidden="1"/>
    </xf>
    <xf numFmtId="0" fontId="24" fillId="4" borderId="10" xfId="0" applyFont="1" applyFill="1" applyBorder="1" applyAlignment="1" applyProtection="1">
      <alignment vertical="center"/>
      <protection hidden="1"/>
    </xf>
    <xf numFmtId="0" fontId="28" fillId="0" borderId="10" xfId="0" applyFont="1" applyBorder="1" applyAlignment="1" applyProtection="1">
      <alignment horizontal="center" vertical="center"/>
      <protection hidden="1"/>
    </xf>
    <xf numFmtId="0" fontId="28" fillId="4" borderId="10" xfId="0" applyFont="1" applyFill="1" applyBorder="1" applyAlignment="1" applyProtection="1">
      <alignment vertical="center"/>
      <protection hidden="1"/>
    </xf>
    <xf numFmtId="0" fontId="44" fillId="12" borderId="1" xfId="0" applyFont="1" applyFill="1" applyBorder="1" applyAlignment="1" applyProtection="1">
      <alignment horizontal="center" vertical="center"/>
      <protection hidden="1"/>
    </xf>
    <xf numFmtId="0" fontId="25" fillId="0" borderId="2" xfId="1" applyFont="1" applyFill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protection hidden="1"/>
    </xf>
    <xf numFmtId="0" fontId="20" fillId="0" borderId="21" xfId="0" applyFont="1" applyBorder="1" applyAlignment="1" applyProtection="1">
      <protection hidden="1"/>
    </xf>
    <xf numFmtId="0" fontId="20" fillId="0" borderId="0" xfId="0" applyFont="1" applyBorder="1" applyAlignment="1" applyProtection="1">
      <protection hidden="1"/>
    </xf>
    <xf numFmtId="0" fontId="20" fillId="0" borderId="8" xfId="0" applyFont="1" applyBorder="1" applyAlignment="1" applyProtection="1">
      <protection hidden="1"/>
    </xf>
    <xf numFmtId="0" fontId="20" fillId="0" borderId="14" xfId="0" applyFont="1" applyBorder="1" applyAlignment="1" applyProtection="1">
      <protection hidden="1"/>
    </xf>
    <xf numFmtId="0" fontId="20" fillId="0" borderId="17" xfId="0" applyFont="1" applyBorder="1" applyAlignment="1" applyProtection="1">
      <protection hidden="1"/>
    </xf>
    <xf numFmtId="0" fontId="20" fillId="0" borderId="15" xfId="0" applyFont="1" applyBorder="1" applyAlignment="1" applyProtection="1">
      <protection hidden="1"/>
    </xf>
    <xf numFmtId="0" fontId="48" fillId="0" borderId="0" xfId="0" applyFont="1" applyBorder="1"/>
    <xf numFmtId="0" fontId="39" fillId="9" borderId="26" xfId="0" applyFont="1" applyFill="1" applyBorder="1" applyAlignment="1" applyProtection="1">
      <alignment horizontal="center" vertical="center"/>
      <protection hidden="1"/>
    </xf>
    <xf numFmtId="0" fontId="39" fillId="9" borderId="28" xfId="0" applyFont="1" applyFill="1" applyBorder="1" applyAlignment="1" applyProtection="1">
      <alignment horizontal="center" vertical="center"/>
      <protection hidden="1"/>
    </xf>
    <xf numFmtId="0" fontId="9" fillId="9" borderId="11" xfId="0" applyFont="1" applyFill="1" applyBorder="1" applyAlignment="1" applyProtection="1">
      <protection hidden="1"/>
    </xf>
    <xf numFmtId="0" fontId="9" fillId="9" borderId="27" xfId="0" applyFont="1" applyFill="1" applyBorder="1" applyAlignment="1" applyProtection="1">
      <protection hidden="1"/>
    </xf>
    <xf numFmtId="0" fontId="9" fillId="9" borderId="1" xfId="0" applyFont="1" applyFill="1" applyBorder="1" applyAlignment="1" applyProtection="1">
      <protection hidden="1"/>
    </xf>
    <xf numFmtId="0" fontId="9" fillId="9" borderId="22" xfId="0" applyFont="1" applyFill="1" applyBorder="1" applyAlignment="1" applyProtection="1">
      <protection hidden="1"/>
    </xf>
    <xf numFmtId="0" fontId="9" fillId="9" borderId="10" xfId="0" applyFont="1" applyFill="1" applyBorder="1" applyAlignment="1" applyProtection="1">
      <protection hidden="1"/>
    </xf>
    <xf numFmtId="0" fontId="9" fillId="9" borderId="12" xfId="0" applyFont="1" applyFill="1" applyBorder="1" applyAlignment="1" applyProtection="1">
      <protection hidden="1"/>
    </xf>
    <xf numFmtId="0" fontId="16" fillId="9" borderId="2" xfId="0" applyFont="1" applyFill="1" applyBorder="1" applyAlignment="1" applyProtection="1">
      <alignment vertical="center"/>
      <protection hidden="1"/>
    </xf>
    <xf numFmtId="0" fontId="16" fillId="9" borderId="3" xfId="0" applyFont="1" applyFill="1" applyBorder="1" applyAlignment="1" applyProtection="1">
      <alignment vertical="center"/>
      <protection hidden="1"/>
    </xf>
    <xf numFmtId="0" fontId="39" fillId="0" borderId="29" xfId="0" applyFont="1" applyFill="1" applyBorder="1" applyAlignment="1" applyProtection="1">
      <alignment horizontal="center" vertical="center"/>
      <protection hidden="1"/>
    </xf>
    <xf numFmtId="0" fontId="39" fillId="0" borderId="26" xfId="0" applyFont="1" applyFill="1" applyBorder="1" applyAlignment="1" applyProtection="1">
      <alignment horizontal="center" vertical="center"/>
      <protection hidden="1"/>
    </xf>
    <xf numFmtId="0" fontId="9" fillId="0" borderId="15" xfId="0" applyFont="1" applyFill="1" applyBorder="1" applyAlignment="1" applyProtection="1">
      <protection hidden="1"/>
    </xf>
    <xf numFmtId="0" fontId="9" fillId="0" borderId="11" xfId="0" applyFont="1" applyFill="1" applyBorder="1" applyAlignment="1" applyProtection="1">
      <protection hidden="1"/>
    </xf>
    <xf numFmtId="0" fontId="9" fillId="0" borderId="4" xfId="0" applyFont="1" applyFill="1" applyBorder="1" applyAlignment="1" applyProtection="1">
      <protection hidden="1"/>
    </xf>
    <xf numFmtId="0" fontId="9" fillId="0" borderId="1" xfId="0" applyFont="1" applyFill="1" applyBorder="1" applyAlignment="1" applyProtection="1">
      <protection hidden="1"/>
    </xf>
    <xf numFmtId="0" fontId="9" fillId="0" borderId="25" xfId="0" applyFont="1" applyFill="1" applyBorder="1" applyAlignment="1" applyProtection="1">
      <protection hidden="1"/>
    </xf>
    <xf numFmtId="0" fontId="9" fillId="0" borderId="10" xfId="0" applyFont="1" applyFill="1" applyBorder="1" applyAlignment="1" applyProtection="1">
      <protection hidden="1"/>
    </xf>
    <xf numFmtId="0" fontId="9" fillId="0" borderId="24" xfId="0" applyFont="1" applyFill="1" applyBorder="1" applyAlignment="1" applyProtection="1">
      <protection hidden="1"/>
    </xf>
    <xf numFmtId="0" fontId="9" fillId="0" borderId="3" xfId="0" applyFont="1" applyFill="1" applyBorder="1" applyAlignment="1" applyProtection="1">
      <protection hidden="1"/>
    </xf>
    <xf numFmtId="0" fontId="6" fillId="3" borderId="1" xfId="1" applyFont="1" applyFill="1" applyBorder="1" applyAlignment="1" applyProtection="1">
      <alignment horizontal="center" vertical="center"/>
      <protection hidden="1"/>
    </xf>
    <xf numFmtId="0" fontId="9" fillId="0" borderId="10" xfId="0" applyFont="1" applyBorder="1" applyAlignment="1" applyProtection="1">
      <alignment vertical="center"/>
      <protection hidden="1"/>
    </xf>
    <xf numFmtId="0" fontId="30" fillId="5" borderId="1" xfId="0" applyFont="1" applyFill="1" applyBorder="1" applyAlignment="1" applyProtection="1">
      <alignment horizontal="center" vertical="center" wrapText="1"/>
      <protection hidden="1"/>
    </xf>
    <xf numFmtId="0" fontId="16" fillId="0" borderId="1" xfId="0" applyFont="1" applyFill="1" applyBorder="1" applyAlignment="1" applyProtection="1">
      <alignment vertical="center"/>
      <protection hidden="1"/>
    </xf>
    <xf numFmtId="0" fontId="44" fillId="9" borderId="1" xfId="0" applyFont="1" applyFill="1" applyBorder="1" applyAlignment="1" applyProtection="1">
      <alignment horizontal="center" vertical="center"/>
      <protection hidden="1"/>
    </xf>
    <xf numFmtId="0" fontId="24" fillId="9" borderId="11" xfId="0" applyFont="1" applyFill="1" applyBorder="1" applyAlignment="1" applyProtection="1">
      <alignment vertical="center"/>
      <protection hidden="1"/>
    </xf>
    <xf numFmtId="0" fontId="24" fillId="9" borderId="1" xfId="0" applyFont="1" applyFill="1" applyBorder="1" applyAlignment="1" applyProtection="1">
      <alignment vertical="center"/>
      <protection hidden="1"/>
    </xf>
    <xf numFmtId="0" fontId="9" fillId="9" borderId="10" xfId="0" applyFont="1" applyFill="1" applyBorder="1" applyAlignment="1" applyProtection="1">
      <alignment vertical="center"/>
      <protection hidden="1"/>
    </xf>
    <xf numFmtId="0" fontId="46" fillId="0" borderId="1" xfId="0" applyFont="1" applyBorder="1" applyAlignment="1" applyProtection="1">
      <alignment horizontal="center" vertical="center"/>
      <protection hidden="1"/>
    </xf>
    <xf numFmtId="0" fontId="46" fillId="0" borderId="2" xfId="0" applyFont="1" applyBorder="1" applyAlignment="1" applyProtection="1">
      <alignment vertical="center"/>
      <protection hidden="1"/>
    </xf>
    <xf numFmtId="0" fontId="46" fillId="0" borderId="1" xfId="0" applyFont="1" applyBorder="1" applyAlignment="1" applyProtection="1">
      <alignment vertical="center"/>
      <protection hidden="1"/>
    </xf>
    <xf numFmtId="0" fontId="41" fillId="0" borderId="12" xfId="0" applyFont="1" applyBorder="1" applyAlignment="1" applyProtection="1">
      <alignment horizontal="center" vertical="center" wrapText="1"/>
      <protection hidden="1"/>
    </xf>
    <xf numFmtId="0" fontId="41" fillId="0" borderId="1" xfId="0" applyFont="1" applyBorder="1" applyAlignment="1" applyProtection="1">
      <alignment vertical="center" wrapText="1"/>
      <protection hidden="1"/>
    </xf>
    <xf numFmtId="0" fontId="27" fillId="0" borderId="1" xfId="0" applyFont="1" applyBorder="1" applyAlignment="1" applyProtection="1">
      <alignment horizontal="center" vertical="center"/>
      <protection hidden="1"/>
    </xf>
    <xf numFmtId="0" fontId="20" fillId="0" borderId="16" xfId="0" applyFont="1" applyFill="1" applyBorder="1" applyAlignment="1" applyProtection="1">
      <alignment vertical="center" textRotation="90"/>
      <protection hidden="1"/>
    </xf>
    <xf numFmtId="0" fontId="20" fillId="0" borderId="13" xfId="0" applyFont="1" applyFill="1" applyBorder="1" applyAlignment="1" applyProtection="1">
      <alignment vertical="center" textRotation="90"/>
      <protection hidden="1"/>
    </xf>
    <xf numFmtId="0" fontId="20" fillId="0" borderId="0" xfId="0" applyFont="1" applyFill="1" applyBorder="1" applyAlignment="1" applyProtection="1">
      <alignment vertical="center" textRotation="90"/>
      <protection hidden="1"/>
    </xf>
    <xf numFmtId="0" fontId="20" fillId="0" borderId="8" xfId="0" applyFont="1" applyFill="1" applyBorder="1" applyAlignment="1" applyProtection="1">
      <alignment vertical="center" textRotation="90"/>
      <protection hidden="1"/>
    </xf>
    <xf numFmtId="0" fontId="20" fillId="0" borderId="17" xfId="0" applyFont="1" applyFill="1" applyBorder="1" applyAlignment="1" applyProtection="1">
      <alignment vertical="center" textRotation="90"/>
      <protection hidden="1"/>
    </xf>
    <xf numFmtId="0" fontId="20" fillId="0" borderId="15" xfId="0" applyFont="1" applyFill="1" applyBorder="1" applyAlignment="1" applyProtection="1">
      <alignment vertical="center" textRotation="90"/>
      <protection hidden="1"/>
    </xf>
    <xf numFmtId="0" fontId="44" fillId="9" borderId="2" xfId="0" applyFont="1" applyFill="1" applyBorder="1" applyAlignment="1" applyProtection="1">
      <alignment horizontal="center" vertical="center"/>
      <protection hidden="1"/>
    </xf>
    <xf numFmtId="0" fontId="44" fillId="9" borderId="4" xfId="0" applyFont="1" applyFill="1" applyBorder="1" applyAlignment="1" applyProtection="1">
      <alignment horizontal="center" vertical="center"/>
      <protection hidden="1"/>
    </xf>
    <xf numFmtId="164" fontId="41" fillId="9" borderId="2" xfId="0" applyNumberFormat="1" applyFont="1" applyFill="1" applyBorder="1" applyAlignment="1" applyProtection="1">
      <alignment horizontal="center" vertical="center"/>
      <protection hidden="1"/>
    </xf>
    <xf numFmtId="164" fontId="41" fillId="9" borderId="4" xfId="0" applyNumberFormat="1" applyFont="1" applyFill="1" applyBorder="1" applyAlignment="1" applyProtection="1">
      <alignment horizontal="center" vertical="center"/>
      <protection hidden="1"/>
    </xf>
    <xf numFmtId="0" fontId="24" fillId="4" borderId="13" xfId="0" applyFont="1" applyFill="1" applyBorder="1" applyAlignment="1" applyProtection="1">
      <alignment horizontal="center" vertical="center"/>
      <protection hidden="1"/>
    </xf>
    <xf numFmtId="0" fontId="24" fillId="4" borderId="10" xfId="0" applyFont="1" applyFill="1" applyBorder="1" applyAlignment="1" applyProtection="1">
      <alignment horizontal="center" vertical="center"/>
      <protection hidden="1"/>
    </xf>
    <xf numFmtId="0" fontId="28" fillId="4" borderId="10" xfId="0" applyFont="1" applyFill="1" applyBorder="1" applyAlignment="1" applyProtection="1">
      <alignment horizontal="left" vertical="center"/>
      <protection hidden="1"/>
    </xf>
    <xf numFmtId="0" fontId="9" fillId="0" borderId="2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16" fillId="5" borderId="2" xfId="0" applyFont="1" applyFill="1" applyBorder="1" applyAlignment="1" applyProtection="1">
      <alignment horizontal="center" vertical="center"/>
      <protection hidden="1"/>
    </xf>
    <xf numFmtId="0" fontId="16" fillId="5" borderId="3" xfId="0" applyFont="1" applyFill="1" applyBorder="1" applyAlignment="1" applyProtection="1">
      <alignment horizontal="center" vertical="center"/>
      <protection hidden="1"/>
    </xf>
    <xf numFmtId="0" fontId="16" fillId="5" borderId="4" xfId="0" applyFont="1" applyFill="1" applyBorder="1" applyAlignment="1" applyProtection="1">
      <alignment horizontal="center" vertical="center"/>
      <protection hidden="1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164" fontId="14" fillId="5" borderId="1" xfId="0" applyNumberFormat="1" applyFont="1" applyFill="1" applyBorder="1" applyAlignment="1" applyProtection="1">
      <alignment horizontal="center" vertical="center"/>
      <protection hidden="1"/>
    </xf>
    <xf numFmtId="0" fontId="24" fillId="4" borderId="4" xfId="0" applyFont="1" applyFill="1" applyBorder="1" applyAlignment="1" applyProtection="1">
      <alignment horizontal="center" vertical="center"/>
      <protection hidden="1"/>
    </xf>
    <xf numFmtId="0" fontId="24" fillId="4" borderId="1" xfId="0" applyFont="1" applyFill="1" applyBorder="1" applyAlignment="1" applyProtection="1">
      <alignment horizontal="center" vertical="center"/>
      <protection hidden="1"/>
    </xf>
    <xf numFmtId="0" fontId="28" fillId="4" borderId="1" xfId="0" applyFont="1" applyFill="1" applyBorder="1" applyAlignment="1" applyProtection="1">
      <alignment horizontal="left" vertical="center"/>
      <protection hidden="1"/>
    </xf>
    <xf numFmtId="0" fontId="44" fillId="6" borderId="1" xfId="0" applyFont="1" applyFill="1" applyBorder="1" applyAlignment="1" applyProtection="1">
      <alignment horizontal="center" vertical="center"/>
      <protection hidden="1"/>
    </xf>
    <xf numFmtId="0" fontId="20" fillId="0" borderId="10" xfId="0" applyFont="1" applyBorder="1" applyAlignment="1" applyProtection="1">
      <alignment horizontal="center" vertical="center" textRotation="90"/>
      <protection hidden="1"/>
    </xf>
    <xf numFmtId="0" fontId="20" fillId="0" borderId="9" xfId="0" applyFont="1" applyBorder="1" applyAlignment="1" applyProtection="1">
      <alignment horizontal="center" vertical="center" textRotation="90"/>
      <protection hidden="1"/>
    </xf>
    <xf numFmtId="0" fontId="20" fillId="0" borderId="11" xfId="0" applyFont="1" applyBorder="1" applyAlignment="1" applyProtection="1">
      <alignment horizontal="center" vertical="center" textRotation="90"/>
      <protection hidden="1"/>
    </xf>
    <xf numFmtId="0" fontId="9" fillId="0" borderId="12" xfId="0" applyFont="1" applyFill="1" applyBorder="1" applyAlignment="1" applyProtection="1">
      <alignment horizontal="center" vertical="center"/>
      <protection hidden="1"/>
    </xf>
    <xf numFmtId="0" fontId="9" fillId="0" borderId="16" xfId="0" applyFont="1" applyFill="1" applyBorder="1" applyAlignment="1" applyProtection="1">
      <alignment horizontal="center" vertical="center"/>
      <protection hidden="1"/>
    </xf>
    <xf numFmtId="0" fontId="9" fillId="0" borderId="13" xfId="0" applyFont="1" applyFill="1" applyBorder="1" applyAlignment="1" applyProtection="1">
      <alignment horizontal="center" vertical="center"/>
      <protection hidden="1"/>
    </xf>
    <xf numFmtId="0" fontId="9" fillId="0" borderId="21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8" xfId="0" applyFont="1" applyFill="1" applyBorder="1" applyAlignment="1" applyProtection="1">
      <alignment horizontal="center" vertical="center"/>
      <protection hidden="1"/>
    </xf>
    <xf numFmtId="0" fontId="9" fillId="0" borderId="14" xfId="0" applyFont="1" applyFill="1" applyBorder="1" applyAlignment="1" applyProtection="1">
      <alignment horizontal="center" vertical="center"/>
      <protection hidden="1"/>
    </xf>
    <xf numFmtId="0" fontId="9" fillId="0" borderId="17" xfId="0" applyFont="1" applyFill="1" applyBorder="1" applyAlignment="1" applyProtection="1">
      <alignment horizontal="center" vertical="center"/>
      <protection hidden="1"/>
    </xf>
    <xf numFmtId="0" fontId="9" fillId="0" borderId="15" xfId="0" applyFont="1" applyFill="1" applyBorder="1" applyAlignment="1" applyProtection="1">
      <alignment horizontal="center" vertical="center"/>
      <protection hidden="1"/>
    </xf>
    <xf numFmtId="0" fontId="20" fillId="7" borderId="1" xfId="0" applyFont="1" applyFill="1" applyBorder="1" applyAlignment="1" applyProtection="1">
      <alignment horizontal="center" vertical="center" textRotation="90"/>
      <protection hidden="1"/>
    </xf>
    <xf numFmtId="0" fontId="41" fillId="5" borderId="10" xfId="0" applyFont="1" applyFill="1" applyBorder="1" applyAlignment="1" applyProtection="1">
      <alignment horizontal="center" vertical="center" wrapText="1"/>
      <protection hidden="1"/>
    </xf>
    <xf numFmtId="0" fontId="41" fillId="5" borderId="9" xfId="0" applyFont="1" applyFill="1" applyBorder="1" applyAlignment="1" applyProtection="1">
      <alignment horizontal="center" vertical="center" wrapText="1"/>
      <protection hidden="1"/>
    </xf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9" xfId="0" applyFont="1" applyBorder="1" applyAlignment="1" applyProtection="1">
      <alignment horizontal="center" vertical="center"/>
      <protection locked="0"/>
    </xf>
    <xf numFmtId="0" fontId="47" fillId="0" borderId="11" xfId="0" applyFont="1" applyBorder="1" applyAlignment="1" applyProtection="1">
      <alignment horizontal="center" vertical="center"/>
      <protection locked="0"/>
    </xf>
    <xf numFmtId="0" fontId="47" fillId="0" borderId="1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8" fillId="0" borderId="10" xfId="0" applyFont="1" applyBorder="1" applyAlignment="1" applyProtection="1">
      <alignment horizontal="center" vertical="center" textRotation="90"/>
      <protection locked="0"/>
    </xf>
    <xf numFmtId="0" fontId="8" fillId="0" borderId="9" xfId="0" applyFont="1" applyBorder="1" applyAlignment="1" applyProtection="1">
      <alignment horizontal="center" vertical="center" textRotation="90"/>
      <protection locked="0"/>
    </xf>
    <xf numFmtId="0" fontId="8" fillId="0" borderId="11" xfId="0" applyFont="1" applyBorder="1" applyAlignment="1" applyProtection="1">
      <alignment horizontal="center" vertical="center" textRotation="90"/>
      <protection locked="0"/>
    </xf>
    <xf numFmtId="0" fontId="14" fillId="5" borderId="1" xfId="0" applyFont="1" applyFill="1" applyBorder="1" applyAlignment="1" applyProtection="1">
      <alignment horizontal="center" vertical="center" wrapText="1"/>
      <protection hidden="1"/>
    </xf>
    <xf numFmtId="0" fontId="14" fillId="5" borderId="1" xfId="0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 vertical="center" textRotation="90"/>
      <protection hidden="1"/>
    </xf>
    <xf numFmtId="0" fontId="49" fillId="6" borderId="4" xfId="0" applyFont="1" applyFill="1" applyBorder="1" applyAlignment="1" applyProtection="1">
      <alignment horizontal="center" vertical="center" wrapText="1"/>
      <protection hidden="1"/>
    </xf>
    <xf numFmtId="0" fontId="49" fillId="6" borderId="1" xfId="0" applyFont="1" applyFill="1" applyBorder="1" applyAlignment="1" applyProtection="1">
      <alignment horizontal="center" vertical="center" wrapText="1"/>
      <protection hidden="1"/>
    </xf>
    <xf numFmtId="0" fontId="22" fillId="0" borderId="1" xfId="1" applyFont="1" applyBorder="1" applyAlignment="1" applyProtection="1">
      <alignment horizontal="center" vertical="center" wrapText="1"/>
      <protection hidden="1"/>
    </xf>
    <xf numFmtId="0" fontId="6" fillId="3" borderId="1" xfId="1" applyFont="1" applyFill="1" applyBorder="1" applyAlignment="1" applyProtection="1">
      <alignment horizontal="center" vertical="center"/>
      <protection hidden="1"/>
    </xf>
    <xf numFmtId="0" fontId="30" fillId="5" borderId="2" xfId="0" applyFont="1" applyFill="1" applyBorder="1" applyAlignment="1" applyProtection="1">
      <alignment horizontal="center" vertical="center" wrapText="1"/>
      <protection hidden="1"/>
    </xf>
    <xf numFmtId="0" fontId="30" fillId="5" borderId="3" xfId="0" applyFont="1" applyFill="1" applyBorder="1" applyAlignment="1" applyProtection="1">
      <alignment horizontal="center" vertical="center" wrapText="1"/>
      <protection hidden="1"/>
    </xf>
    <xf numFmtId="0" fontId="30" fillId="5" borderId="4" xfId="0" applyFont="1" applyFill="1" applyBorder="1" applyAlignment="1" applyProtection="1">
      <alignment horizontal="center" vertical="center" wrapText="1"/>
      <protection hidden="1"/>
    </xf>
    <xf numFmtId="0" fontId="32" fillId="7" borderId="16" xfId="0" applyFont="1" applyFill="1" applyBorder="1" applyAlignment="1" applyProtection="1">
      <alignment horizontal="center" vertical="center"/>
      <protection hidden="1"/>
    </xf>
    <xf numFmtId="0" fontId="32" fillId="7" borderId="13" xfId="0" applyFont="1" applyFill="1" applyBorder="1" applyAlignment="1" applyProtection="1">
      <alignment horizontal="center" vertical="center"/>
      <protection hidden="1"/>
    </xf>
    <xf numFmtId="0" fontId="42" fillId="7" borderId="17" xfId="0" applyFont="1" applyFill="1" applyBorder="1" applyAlignment="1" applyProtection="1">
      <alignment horizontal="center" vertical="center"/>
      <protection hidden="1"/>
    </xf>
    <xf numFmtId="0" fontId="50" fillId="4" borderId="15" xfId="0" applyFont="1" applyFill="1" applyBorder="1" applyAlignment="1" applyProtection="1">
      <alignment horizontal="center" vertical="center"/>
      <protection hidden="1"/>
    </xf>
    <xf numFmtId="0" fontId="50" fillId="4" borderId="14" xfId="0" applyFont="1" applyFill="1" applyBorder="1" applyAlignment="1" applyProtection="1">
      <alignment horizontal="center" vertical="center"/>
      <protection hidden="1"/>
    </xf>
    <xf numFmtId="0" fontId="50" fillId="4" borderId="4" xfId="0" applyFont="1" applyFill="1" applyBorder="1" applyAlignment="1" applyProtection="1">
      <alignment horizontal="center" vertical="center"/>
      <protection hidden="1"/>
    </xf>
    <xf numFmtId="0" fontId="50" fillId="4" borderId="2" xfId="0" applyFont="1" applyFill="1" applyBorder="1" applyAlignment="1" applyProtection="1">
      <alignment horizontal="center" vertical="center"/>
      <protection hidden="1"/>
    </xf>
    <xf numFmtId="0" fontId="43" fillId="5" borderId="13" xfId="0" applyFont="1" applyFill="1" applyBorder="1" applyAlignment="1" applyProtection="1">
      <alignment horizontal="center" vertical="center"/>
      <protection hidden="1"/>
    </xf>
    <xf numFmtId="0" fontId="43" fillId="5" borderId="10" xfId="0" applyFont="1" applyFill="1" applyBorder="1" applyAlignment="1" applyProtection="1">
      <alignment horizontal="center" vertical="center"/>
      <protection hidden="1"/>
    </xf>
    <xf numFmtId="0" fontId="45" fillId="13" borderId="2" xfId="0" applyFont="1" applyFill="1" applyBorder="1" applyAlignment="1" applyProtection="1">
      <alignment horizontal="center" vertical="center"/>
      <protection hidden="1"/>
    </xf>
    <xf numFmtId="0" fontId="45" fillId="13" borderId="4" xfId="0" applyFont="1" applyFill="1" applyBorder="1" applyAlignment="1" applyProtection="1">
      <alignment horizontal="center" vertical="center"/>
      <protection hidden="1"/>
    </xf>
    <xf numFmtId="0" fontId="20" fillId="6" borderId="1" xfId="0" applyFont="1" applyFill="1" applyBorder="1" applyAlignment="1" applyProtection="1">
      <alignment horizontal="center" vertical="center" textRotation="90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41" fillId="5" borderId="1" xfId="0" applyFont="1" applyFill="1" applyBorder="1" applyAlignment="1" applyProtection="1">
      <alignment horizontal="center" vertical="center" wrapText="1"/>
      <protection hidden="1"/>
    </xf>
    <xf numFmtId="0" fontId="41" fillId="5" borderId="1" xfId="0" applyFont="1" applyFill="1" applyBorder="1" applyAlignment="1" applyProtection="1">
      <alignment horizontal="center" vertical="center"/>
      <protection hidden="1"/>
    </xf>
    <xf numFmtId="0" fontId="32" fillId="6" borderId="16" xfId="0" applyFont="1" applyFill="1" applyBorder="1" applyAlignment="1">
      <alignment horizontal="center" vertical="center" wrapText="1"/>
    </xf>
    <xf numFmtId="0" fontId="32" fillId="6" borderId="16" xfId="0" applyFont="1" applyFill="1" applyBorder="1" applyAlignment="1">
      <alignment horizontal="center" vertical="center"/>
    </xf>
    <xf numFmtId="0" fontId="32" fillId="6" borderId="13" xfId="0" applyFont="1" applyFill="1" applyBorder="1" applyAlignment="1">
      <alignment horizontal="center" vertical="center"/>
    </xf>
    <xf numFmtId="0" fontId="32" fillId="6" borderId="17" xfId="0" applyFont="1" applyFill="1" applyBorder="1" applyAlignment="1">
      <alignment horizontal="center" vertical="center"/>
    </xf>
    <xf numFmtId="0" fontId="32" fillId="6" borderId="15" xfId="0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hidden="1"/>
    </xf>
    <xf numFmtId="0" fontId="35" fillId="13" borderId="1" xfId="0" applyFont="1" applyFill="1" applyBorder="1" applyAlignment="1" applyProtection="1">
      <alignment horizontal="center" vertical="center"/>
      <protection hidden="1"/>
    </xf>
    <xf numFmtId="0" fontId="19" fillId="0" borderId="0" xfId="1" applyFont="1" applyBorder="1" applyAlignment="1" applyProtection="1">
      <alignment horizontal="center" vertical="center" wrapText="1"/>
      <protection hidden="1"/>
    </xf>
    <xf numFmtId="0" fontId="19" fillId="0" borderId="8" xfId="1" applyFont="1" applyBorder="1" applyAlignment="1" applyProtection="1">
      <alignment horizontal="center" vertical="center" wrapText="1"/>
      <protection hidden="1"/>
    </xf>
    <xf numFmtId="0" fontId="19" fillId="0" borderId="17" xfId="1" applyFont="1" applyBorder="1" applyAlignment="1" applyProtection="1">
      <alignment horizontal="center" vertical="center" wrapText="1"/>
      <protection hidden="1"/>
    </xf>
    <xf numFmtId="0" fontId="19" fillId="0" borderId="15" xfId="1" applyFont="1" applyBorder="1" applyAlignment="1" applyProtection="1">
      <alignment horizontal="center" vertical="center" wrapText="1"/>
      <protection hidden="1"/>
    </xf>
    <xf numFmtId="0" fontId="2" fillId="0" borderId="17" xfId="1" applyFont="1" applyBorder="1" applyAlignment="1" applyProtection="1">
      <alignment horizontal="center" wrapText="1"/>
      <protection hidden="1"/>
    </xf>
    <xf numFmtId="0" fontId="42" fillId="13" borderId="1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6" fillId="2" borderId="2" xfId="1" applyFont="1" applyFill="1" applyBorder="1" applyAlignment="1" applyProtection="1">
      <alignment horizontal="center" vertical="center" wrapText="1"/>
      <protection hidden="1"/>
    </xf>
    <xf numFmtId="0" fontId="6" fillId="2" borderId="4" xfId="1" applyFont="1" applyFill="1" applyBorder="1" applyAlignment="1" applyProtection="1">
      <alignment horizontal="center" vertical="center" wrapText="1"/>
      <protection hidden="1"/>
    </xf>
    <xf numFmtId="0" fontId="23" fillId="0" borderId="2" xfId="1" applyFont="1" applyBorder="1" applyAlignment="1" applyProtection="1">
      <alignment horizontal="left" vertical="center"/>
      <protection hidden="1"/>
    </xf>
    <xf numFmtId="0" fontId="23" fillId="0" borderId="3" xfId="1" applyFont="1" applyBorder="1" applyAlignment="1" applyProtection="1">
      <alignment horizontal="left" vertical="center"/>
      <protection hidden="1"/>
    </xf>
    <xf numFmtId="0" fontId="23" fillId="0" borderId="4" xfId="1" applyFont="1" applyBorder="1" applyAlignment="1" applyProtection="1">
      <alignment horizontal="left" vertical="center"/>
      <protection hidden="1"/>
    </xf>
    <xf numFmtId="0" fontId="3" fillId="0" borderId="0" xfId="1" applyFont="1" applyBorder="1" applyAlignment="1" applyProtection="1">
      <alignment horizontal="center" vertical="center" wrapText="1"/>
      <protection hidden="1"/>
    </xf>
    <xf numFmtId="0" fontId="39" fillId="9" borderId="1" xfId="0" applyFont="1" applyFill="1" applyBorder="1" applyAlignment="1" applyProtection="1">
      <alignment horizontal="center" vertical="center"/>
      <protection hidden="1"/>
    </xf>
    <xf numFmtId="0" fontId="32" fillId="0" borderId="1" xfId="0" applyFont="1" applyBorder="1" applyAlignment="1">
      <alignment horizontal="center" vertical="center" wrapText="1"/>
    </xf>
    <xf numFmtId="0" fontId="29" fillId="8" borderId="1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9" fillId="0" borderId="10" xfId="0" applyFont="1" applyBorder="1" applyAlignment="1" applyProtection="1">
      <alignment horizontal="center" vertical="center"/>
      <protection hidden="1"/>
    </xf>
    <xf numFmtId="0" fontId="42" fillId="0" borderId="16" xfId="0" applyFont="1" applyBorder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32" fillId="9" borderId="1" xfId="0" applyFont="1" applyFill="1" applyBorder="1" applyAlignment="1">
      <alignment horizontal="center" vertical="center" wrapText="1"/>
    </xf>
    <xf numFmtId="0" fontId="32" fillId="6" borderId="11" xfId="0" applyFont="1" applyFill="1" applyBorder="1" applyAlignment="1">
      <alignment horizontal="center" vertical="center" wrapText="1"/>
    </xf>
    <xf numFmtId="0" fontId="32" fillId="7" borderId="11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 applyProtection="1">
      <alignment horizontal="center" vertical="center"/>
      <protection hidden="1"/>
    </xf>
    <xf numFmtId="0" fontId="28" fillId="4" borderId="3" xfId="0" applyFont="1" applyFill="1" applyBorder="1" applyAlignment="1" applyProtection="1">
      <alignment horizontal="center" vertical="center"/>
      <protection hidden="1"/>
    </xf>
    <xf numFmtId="0" fontId="28" fillId="4" borderId="4" xfId="0" applyFont="1" applyFill="1" applyBorder="1" applyAlignment="1" applyProtection="1">
      <alignment horizontal="center" vertical="center"/>
      <protection hidden="1"/>
    </xf>
    <xf numFmtId="0" fontId="28" fillId="4" borderId="1" xfId="0" applyFont="1" applyFill="1" applyBorder="1" applyAlignment="1" applyProtection="1">
      <alignment horizontal="center" vertical="center"/>
      <protection hidden="1"/>
    </xf>
    <xf numFmtId="0" fontId="32" fillId="12" borderId="16" xfId="0" applyFont="1" applyFill="1" applyBorder="1" applyAlignment="1">
      <alignment horizontal="center" vertical="center" wrapText="1"/>
    </xf>
    <xf numFmtId="0" fontId="32" fillId="12" borderId="16" xfId="0" applyFont="1" applyFill="1" applyBorder="1" applyAlignment="1">
      <alignment horizontal="center" vertical="center"/>
    </xf>
    <xf numFmtId="0" fontId="32" fillId="12" borderId="13" xfId="0" applyFont="1" applyFill="1" applyBorder="1" applyAlignment="1">
      <alignment horizontal="center" vertical="center"/>
    </xf>
    <xf numFmtId="0" fontId="32" fillId="12" borderId="17" xfId="0" applyFont="1" applyFill="1" applyBorder="1" applyAlignment="1">
      <alignment horizontal="center" vertical="center"/>
    </xf>
    <xf numFmtId="0" fontId="32" fillId="12" borderId="15" xfId="0" applyFont="1" applyFill="1" applyBorder="1" applyAlignment="1">
      <alignment horizontal="center" vertical="center"/>
    </xf>
    <xf numFmtId="0" fontId="7" fillId="0" borderId="1" xfId="1" applyFont="1" applyBorder="1" applyAlignment="1" applyProtection="1">
      <alignment horizontal="center" vertical="center"/>
      <protection hidden="1"/>
    </xf>
    <xf numFmtId="0" fontId="13" fillId="0" borderId="1" xfId="1" applyFont="1" applyBorder="1" applyAlignment="1" applyProtection="1">
      <alignment horizontal="center" vertical="center"/>
      <protection hidden="1"/>
    </xf>
    <xf numFmtId="0" fontId="29" fillId="14" borderId="14" xfId="1" applyFont="1" applyFill="1" applyBorder="1" applyAlignment="1" applyProtection="1">
      <alignment horizontal="center" vertical="center"/>
      <protection hidden="1"/>
    </xf>
    <xf numFmtId="0" fontId="29" fillId="14" borderId="17" xfId="1" applyFont="1" applyFill="1" applyBorder="1" applyAlignment="1" applyProtection="1">
      <alignment horizontal="center" vertical="center"/>
      <protection hidden="1"/>
    </xf>
    <xf numFmtId="0" fontId="29" fillId="4" borderId="3" xfId="1" applyFont="1" applyFill="1" applyBorder="1" applyAlignment="1" applyProtection="1">
      <alignment horizontal="center" vertical="center"/>
      <protection hidden="1"/>
    </xf>
    <xf numFmtId="0" fontId="6" fillId="2" borderId="1" xfId="1" applyFont="1" applyFill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hidden="1"/>
    </xf>
    <xf numFmtId="0" fontId="40" fillId="11" borderId="2" xfId="0" applyFont="1" applyFill="1" applyBorder="1" applyAlignment="1" applyProtection="1">
      <alignment horizontal="center" vertical="center"/>
      <protection hidden="1"/>
    </xf>
    <xf numFmtId="0" fontId="40" fillId="11" borderId="3" xfId="0" applyFont="1" applyFill="1" applyBorder="1" applyAlignment="1" applyProtection="1">
      <alignment horizontal="center" vertical="center"/>
      <protection hidden="1"/>
    </xf>
    <xf numFmtId="0" fontId="5" fillId="0" borderId="1" xfId="1" applyFont="1" applyBorder="1" applyAlignment="1" applyProtection="1">
      <alignment horizontal="center" vertical="center"/>
      <protection hidden="1"/>
    </xf>
    <xf numFmtId="0" fontId="11" fillId="2" borderId="12" xfId="1" applyFont="1" applyFill="1" applyBorder="1" applyAlignment="1" applyProtection="1">
      <alignment horizontal="center" vertical="center" wrapText="1"/>
      <protection hidden="1"/>
    </xf>
    <xf numFmtId="0" fontId="11" fillId="2" borderId="14" xfId="1" applyFont="1" applyFill="1" applyBorder="1" applyAlignment="1" applyProtection="1">
      <alignment horizontal="center" vertical="center" wrapText="1"/>
      <protection hidden="1"/>
    </xf>
    <xf numFmtId="0" fontId="23" fillId="0" borderId="2" xfId="1" applyFont="1" applyBorder="1" applyAlignment="1" applyProtection="1">
      <alignment horizontal="left" vertical="center"/>
      <protection locked="0"/>
    </xf>
    <xf numFmtId="0" fontId="23" fillId="0" borderId="3" xfId="1" applyFont="1" applyBorder="1" applyAlignment="1" applyProtection="1">
      <alignment horizontal="left" vertical="center"/>
      <protection locked="0"/>
    </xf>
    <xf numFmtId="0" fontId="23" fillId="0" borderId="4" xfId="1" applyFont="1" applyBorder="1" applyAlignment="1" applyProtection="1">
      <alignment horizontal="left" vertical="center"/>
      <protection locked="0"/>
    </xf>
    <xf numFmtId="0" fontId="13" fillId="0" borderId="1" xfId="1" applyFont="1" applyBorder="1" applyAlignment="1" applyProtection="1">
      <alignment horizontal="center" vertical="center"/>
      <protection locked="0"/>
    </xf>
    <xf numFmtId="0" fontId="3" fillId="0" borderId="1" xfId="1" applyFont="1" applyBorder="1" applyAlignment="1" applyProtection="1">
      <alignment horizontal="center" vertical="center"/>
      <protection locked="0"/>
    </xf>
    <xf numFmtId="0" fontId="7" fillId="0" borderId="1" xfId="1" applyFont="1" applyBorder="1" applyAlignment="1" applyProtection="1">
      <alignment horizontal="center" vertical="center"/>
      <protection locked="0"/>
    </xf>
    <xf numFmtId="0" fontId="23" fillId="0" borderId="1" xfId="1" applyFont="1" applyBorder="1" applyAlignment="1" applyProtection="1">
      <alignment horizontal="center" vertical="center"/>
      <protection locked="0"/>
    </xf>
    <xf numFmtId="0" fontId="6" fillId="0" borderId="1" xfId="1" applyFont="1" applyFill="1" applyBorder="1" applyAlignment="1" applyProtection="1">
      <alignment horizontal="center" vertical="center"/>
      <protection hidden="1"/>
    </xf>
    <xf numFmtId="0" fontId="6" fillId="9" borderId="1" xfId="1" applyFont="1" applyFill="1" applyBorder="1" applyAlignment="1" applyProtection="1">
      <alignment horizontal="center" vertical="center"/>
      <protection hidden="1"/>
    </xf>
    <xf numFmtId="164" fontId="16" fillId="0" borderId="1" xfId="0" applyNumberFormat="1" applyFont="1" applyFill="1" applyBorder="1" applyAlignment="1" applyProtection="1">
      <alignment horizontal="center"/>
      <protection hidden="1"/>
    </xf>
    <xf numFmtId="164" fontId="16" fillId="9" borderId="1" xfId="0" applyNumberFormat="1" applyFont="1" applyFill="1" applyBorder="1" applyAlignment="1" applyProtection="1">
      <alignment horizontal="center"/>
      <protection hidden="1"/>
    </xf>
    <xf numFmtId="0" fontId="17" fillId="5" borderId="1" xfId="0" applyFont="1" applyFill="1" applyBorder="1" applyAlignment="1" applyProtection="1">
      <alignment horizontal="center" vertical="center" wrapText="1"/>
      <protection hidden="1"/>
    </xf>
    <xf numFmtId="0" fontId="17" fillId="5" borderId="26" xfId="0" applyFont="1" applyFill="1" applyBorder="1" applyAlignment="1" applyProtection="1">
      <alignment horizontal="center" vertical="center" wrapText="1"/>
      <protection hidden="1"/>
    </xf>
    <xf numFmtId="0" fontId="24" fillId="4" borderId="11" xfId="0" applyFont="1" applyFill="1" applyBorder="1" applyAlignment="1" applyProtection="1">
      <alignment horizontal="center" vertical="center"/>
      <protection hidden="1"/>
    </xf>
    <xf numFmtId="0" fontId="14" fillId="9" borderId="2" xfId="0" applyFont="1" applyFill="1" applyBorder="1" applyAlignment="1" applyProtection="1">
      <alignment horizontal="center" vertical="center"/>
      <protection hidden="1"/>
    </xf>
    <xf numFmtId="0" fontId="14" fillId="9" borderId="3" xfId="0" applyFont="1" applyFill="1" applyBorder="1" applyAlignment="1" applyProtection="1">
      <alignment horizontal="center" vertical="center"/>
      <protection hidden="1"/>
    </xf>
    <xf numFmtId="0" fontId="14" fillId="9" borderId="23" xfId="0" applyFont="1" applyFill="1" applyBorder="1" applyAlignment="1" applyProtection="1">
      <alignment horizontal="center" vertical="center"/>
      <protection hidden="1"/>
    </xf>
    <xf numFmtId="0" fontId="14" fillId="0" borderId="3" xfId="0" applyFont="1" applyFill="1" applyBorder="1" applyAlignment="1" applyProtection="1">
      <alignment horizontal="center" vertical="center"/>
      <protection hidden="1"/>
    </xf>
    <xf numFmtId="0" fontId="14" fillId="0" borderId="4" xfId="0" applyFont="1" applyFill="1" applyBorder="1" applyAlignment="1" applyProtection="1">
      <alignment horizontal="center" vertical="center"/>
      <protection hidden="1"/>
    </xf>
    <xf numFmtId="0" fontId="16" fillId="0" borderId="2" xfId="0" applyFont="1" applyFill="1" applyBorder="1" applyAlignment="1" applyProtection="1">
      <alignment horizontal="center" vertical="center"/>
      <protection hidden="1"/>
    </xf>
    <xf numFmtId="0" fontId="16" fillId="0" borderId="3" xfId="0" applyFont="1" applyFill="1" applyBorder="1" applyAlignment="1" applyProtection="1">
      <alignment horizontal="center" vertical="center"/>
      <protection hidden="1"/>
    </xf>
    <xf numFmtId="0" fontId="7" fillId="9" borderId="12" xfId="1" applyFont="1" applyFill="1" applyBorder="1" applyAlignment="1" applyProtection="1">
      <alignment horizontal="center" vertical="center"/>
      <protection hidden="1"/>
    </xf>
    <xf numFmtId="0" fontId="7" fillId="9" borderId="16" xfId="1" applyFont="1" applyFill="1" applyBorder="1" applyAlignment="1" applyProtection="1">
      <alignment horizontal="center" vertical="center"/>
      <protection hidden="1"/>
    </xf>
    <xf numFmtId="0" fontId="7" fillId="9" borderId="13" xfId="1" applyFont="1" applyFill="1" applyBorder="1" applyAlignment="1" applyProtection="1">
      <alignment horizontal="center" vertical="center"/>
      <protection hidden="1"/>
    </xf>
    <xf numFmtId="0" fontId="7" fillId="9" borderId="14" xfId="1" applyFont="1" applyFill="1" applyBorder="1" applyAlignment="1" applyProtection="1">
      <alignment horizontal="center" vertical="center"/>
      <protection hidden="1"/>
    </xf>
    <xf numFmtId="0" fontId="7" fillId="9" borderId="17" xfId="1" applyFont="1" applyFill="1" applyBorder="1" applyAlignment="1" applyProtection="1">
      <alignment horizontal="center" vertical="center"/>
      <protection hidden="1"/>
    </xf>
    <xf numFmtId="0" fontId="7" fillId="9" borderId="15" xfId="1" applyFont="1" applyFill="1" applyBorder="1" applyAlignment="1" applyProtection="1">
      <alignment horizontal="center" vertical="center"/>
      <protection hidden="1"/>
    </xf>
    <xf numFmtId="0" fontId="7" fillId="0" borderId="12" xfId="1" applyFont="1" applyFill="1" applyBorder="1" applyAlignment="1" applyProtection="1">
      <alignment horizontal="center" vertical="center"/>
      <protection hidden="1"/>
    </xf>
    <xf numFmtId="0" fontId="7" fillId="0" borderId="16" xfId="1" applyFont="1" applyFill="1" applyBorder="1" applyAlignment="1" applyProtection="1">
      <alignment horizontal="center" vertical="center"/>
      <protection hidden="1"/>
    </xf>
    <xf numFmtId="0" fontId="7" fillId="0" borderId="13" xfId="1" applyFont="1" applyFill="1" applyBorder="1" applyAlignment="1" applyProtection="1">
      <alignment horizontal="center" vertical="center"/>
      <protection hidden="1"/>
    </xf>
    <xf numFmtId="0" fontId="7" fillId="0" borderId="14" xfId="1" applyFont="1" applyFill="1" applyBorder="1" applyAlignment="1" applyProtection="1">
      <alignment horizontal="center" vertical="center"/>
      <protection hidden="1"/>
    </xf>
    <xf numFmtId="0" fontId="7" fillId="0" borderId="17" xfId="1" applyFont="1" applyFill="1" applyBorder="1" applyAlignment="1" applyProtection="1">
      <alignment horizontal="center" vertical="center"/>
      <protection hidden="1"/>
    </xf>
    <xf numFmtId="0" fontId="7" fillId="0" borderId="15" xfId="1" applyFont="1" applyFill="1" applyBorder="1" applyAlignment="1" applyProtection="1">
      <alignment horizontal="center" vertical="center"/>
      <protection hidden="1"/>
    </xf>
    <xf numFmtId="164" fontId="16" fillId="0" borderId="2" xfId="0" applyNumberFormat="1" applyFont="1" applyFill="1" applyBorder="1" applyAlignment="1" applyProtection="1">
      <alignment horizontal="center"/>
      <protection hidden="1"/>
    </xf>
    <xf numFmtId="164" fontId="16" fillId="0" borderId="4" xfId="0" applyNumberFormat="1" applyFont="1" applyFill="1" applyBorder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top" wrapText="1"/>
      <protection hidden="1"/>
    </xf>
    <xf numFmtId="0" fontId="9" fillId="0" borderId="19" xfId="0" applyFont="1" applyBorder="1" applyAlignment="1" applyProtection="1">
      <alignment horizontal="left" vertical="center" wrapText="1"/>
      <protection hidden="1"/>
    </xf>
    <xf numFmtId="0" fontId="9" fillId="0" borderId="3" xfId="0" applyFont="1" applyBorder="1" applyAlignment="1" applyProtection="1">
      <alignment horizontal="left" vertical="center" wrapText="1"/>
      <protection hidden="1"/>
    </xf>
    <xf numFmtId="0" fontId="9" fillId="0" borderId="20" xfId="0" applyFont="1" applyBorder="1" applyAlignment="1" applyProtection="1">
      <alignment horizontal="left" vertical="center" wrapText="1"/>
      <protection hidden="1"/>
    </xf>
  </cellXfs>
  <cellStyles count="2">
    <cellStyle name="Normal" xfId="0" builtinId="0"/>
    <cellStyle name="Normal 2" xfId="1"/>
  </cellStyles>
  <dxfs count="29">
    <dxf>
      <font>
        <color theme="0"/>
      </font>
    </dxf>
    <dxf>
      <font>
        <color theme="0"/>
      </font>
    </dxf>
    <dxf>
      <font>
        <b/>
        <i val="0"/>
        <color rgb="FFFF0000"/>
      </font>
      <fill>
        <patternFill patternType="darkDown">
          <fgColor auto="1"/>
          <bgColor theme="0" tint="-0.2499465926084170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 patternType="darkUp">
          <fgColor auto="1"/>
          <bgColor theme="0" tint="-0.14996795556505021"/>
        </patternFill>
      </fill>
    </dxf>
    <dxf>
      <font>
        <b/>
        <i val="0"/>
        <color rgb="FFFF0000"/>
      </font>
      <fill>
        <patternFill patternType="darkDown">
          <fgColor auto="1"/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/>
      </font>
    </dxf>
    <dxf>
      <fill>
        <patternFill>
          <bgColor theme="8" tint="0.59996337778862885"/>
        </patternFill>
      </fill>
    </dxf>
    <dxf>
      <font>
        <b/>
        <i val="0"/>
        <color theme="0"/>
      </font>
      <fill>
        <patternFill>
          <bgColor theme="7" tint="0.59996337778862885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image" Target="../media/image11.png"/><Relationship Id="rId2" Type="http://schemas.openxmlformats.org/officeDocument/2006/relationships/hyperlink" Target="#Instru&#231;&#245;es!A1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5" Type="http://schemas.openxmlformats.org/officeDocument/2006/relationships/image" Target="../media/image4.emf"/><Relationship Id="rId10" Type="http://schemas.openxmlformats.org/officeDocument/2006/relationships/image" Target="../media/image9.emf"/><Relationship Id="rId4" Type="http://schemas.openxmlformats.org/officeDocument/2006/relationships/image" Target="../media/image3.emf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rtas de competi&#231;&#227;o-art&#237;stica'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26" Type="http://schemas.openxmlformats.org/officeDocument/2006/relationships/image" Target="../media/image46.png"/><Relationship Id="rId39" Type="http://schemas.openxmlformats.org/officeDocument/2006/relationships/image" Target="../media/image59.png"/><Relationship Id="rId21" Type="http://schemas.openxmlformats.org/officeDocument/2006/relationships/image" Target="../media/image41.png"/><Relationship Id="rId34" Type="http://schemas.openxmlformats.org/officeDocument/2006/relationships/image" Target="../media/image54.png"/><Relationship Id="rId42" Type="http://schemas.openxmlformats.org/officeDocument/2006/relationships/image" Target="../media/image62.png"/><Relationship Id="rId47" Type="http://schemas.openxmlformats.org/officeDocument/2006/relationships/image" Target="../media/image67.png"/><Relationship Id="rId50" Type="http://schemas.openxmlformats.org/officeDocument/2006/relationships/image" Target="../media/image70.png"/><Relationship Id="rId55" Type="http://schemas.openxmlformats.org/officeDocument/2006/relationships/image" Target="../media/image75.png"/><Relationship Id="rId63" Type="http://schemas.openxmlformats.org/officeDocument/2006/relationships/image" Target="../media/image83.png"/><Relationship Id="rId68" Type="http://schemas.openxmlformats.org/officeDocument/2006/relationships/image" Target="../media/image88.png"/><Relationship Id="rId76" Type="http://schemas.openxmlformats.org/officeDocument/2006/relationships/image" Target="../media/image96.png"/><Relationship Id="rId7" Type="http://schemas.openxmlformats.org/officeDocument/2006/relationships/image" Target="../media/image27.emf"/><Relationship Id="rId71" Type="http://schemas.openxmlformats.org/officeDocument/2006/relationships/image" Target="../media/image91.png"/><Relationship Id="rId2" Type="http://schemas.openxmlformats.org/officeDocument/2006/relationships/image" Target="../media/image22.jpeg"/><Relationship Id="rId16" Type="http://schemas.openxmlformats.org/officeDocument/2006/relationships/image" Target="../media/image36.png"/><Relationship Id="rId29" Type="http://schemas.openxmlformats.org/officeDocument/2006/relationships/image" Target="../media/image49.png"/><Relationship Id="rId11" Type="http://schemas.openxmlformats.org/officeDocument/2006/relationships/image" Target="../media/image31.emf"/><Relationship Id="rId24" Type="http://schemas.openxmlformats.org/officeDocument/2006/relationships/image" Target="../media/image44.png"/><Relationship Id="rId32" Type="http://schemas.openxmlformats.org/officeDocument/2006/relationships/image" Target="../media/image52.png"/><Relationship Id="rId37" Type="http://schemas.openxmlformats.org/officeDocument/2006/relationships/image" Target="../media/image57.png"/><Relationship Id="rId40" Type="http://schemas.openxmlformats.org/officeDocument/2006/relationships/image" Target="../media/image60.png"/><Relationship Id="rId45" Type="http://schemas.openxmlformats.org/officeDocument/2006/relationships/image" Target="../media/image65.png"/><Relationship Id="rId53" Type="http://schemas.openxmlformats.org/officeDocument/2006/relationships/image" Target="../media/image73.png"/><Relationship Id="rId58" Type="http://schemas.openxmlformats.org/officeDocument/2006/relationships/image" Target="../media/image78.png"/><Relationship Id="rId66" Type="http://schemas.openxmlformats.org/officeDocument/2006/relationships/image" Target="../media/image86.png"/><Relationship Id="rId74" Type="http://schemas.openxmlformats.org/officeDocument/2006/relationships/image" Target="../media/image94.png"/><Relationship Id="rId79" Type="http://schemas.openxmlformats.org/officeDocument/2006/relationships/image" Target="../media/image99.png"/><Relationship Id="rId5" Type="http://schemas.openxmlformats.org/officeDocument/2006/relationships/image" Target="../media/image25.jpeg"/><Relationship Id="rId61" Type="http://schemas.openxmlformats.org/officeDocument/2006/relationships/image" Target="../media/image81.png"/><Relationship Id="rId82" Type="http://schemas.openxmlformats.org/officeDocument/2006/relationships/image" Target="../media/image102.png"/><Relationship Id="rId10" Type="http://schemas.openxmlformats.org/officeDocument/2006/relationships/image" Target="../media/image30.emf"/><Relationship Id="rId19" Type="http://schemas.openxmlformats.org/officeDocument/2006/relationships/image" Target="../media/image39.png"/><Relationship Id="rId31" Type="http://schemas.openxmlformats.org/officeDocument/2006/relationships/image" Target="../media/image51.png"/><Relationship Id="rId44" Type="http://schemas.openxmlformats.org/officeDocument/2006/relationships/image" Target="../media/image64.png"/><Relationship Id="rId52" Type="http://schemas.openxmlformats.org/officeDocument/2006/relationships/image" Target="../media/image72.png"/><Relationship Id="rId60" Type="http://schemas.openxmlformats.org/officeDocument/2006/relationships/image" Target="../media/image80.png"/><Relationship Id="rId65" Type="http://schemas.openxmlformats.org/officeDocument/2006/relationships/image" Target="../media/image85.png"/><Relationship Id="rId73" Type="http://schemas.openxmlformats.org/officeDocument/2006/relationships/image" Target="../media/image93.png"/><Relationship Id="rId78" Type="http://schemas.openxmlformats.org/officeDocument/2006/relationships/image" Target="../media/image98.png"/><Relationship Id="rId81" Type="http://schemas.openxmlformats.org/officeDocument/2006/relationships/image" Target="../media/image101.png"/><Relationship Id="rId4" Type="http://schemas.openxmlformats.org/officeDocument/2006/relationships/image" Target="../media/image24.jpeg"/><Relationship Id="rId9" Type="http://schemas.openxmlformats.org/officeDocument/2006/relationships/image" Target="../media/image29.emf"/><Relationship Id="rId14" Type="http://schemas.openxmlformats.org/officeDocument/2006/relationships/image" Target="../media/image34.png"/><Relationship Id="rId22" Type="http://schemas.openxmlformats.org/officeDocument/2006/relationships/image" Target="../media/image42.png"/><Relationship Id="rId27" Type="http://schemas.openxmlformats.org/officeDocument/2006/relationships/image" Target="../media/image47.png"/><Relationship Id="rId30" Type="http://schemas.openxmlformats.org/officeDocument/2006/relationships/image" Target="../media/image50.png"/><Relationship Id="rId35" Type="http://schemas.openxmlformats.org/officeDocument/2006/relationships/image" Target="../media/image55.png"/><Relationship Id="rId43" Type="http://schemas.openxmlformats.org/officeDocument/2006/relationships/image" Target="../media/image63.png"/><Relationship Id="rId48" Type="http://schemas.openxmlformats.org/officeDocument/2006/relationships/image" Target="../media/image68.png"/><Relationship Id="rId56" Type="http://schemas.openxmlformats.org/officeDocument/2006/relationships/image" Target="../media/image76.png"/><Relationship Id="rId64" Type="http://schemas.openxmlformats.org/officeDocument/2006/relationships/image" Target="../media/image84.png"/><Relationship Id="rId69" Type="http://schemas.openxmlformats.org/officeDocument/2006/relationships/image" Target="../media/image89.png"/><Relationship Id="rId77" Type="http://schemas.openxmlformats.org/officeDocument/2006/relationships/image" Target="../media/image97.png"/><Relationship Id="rId8" Type="http://schemas.openxmlformats.org/officeDocument/2006/relationships/image" Target="../media/image28.emf"/><Relationship Id="rId51" Type="http://schemas.openxmlformats.org/officeDocument/2006/relationships/image" Target="../media/image71.png"/><Relationship Id="rId72" Type="http://schemas.openxmlformats.org/officeDocument/2006/relationships/image" Target="../media/image92.png"/><Relationship Id="rId80" Type="http://schemas.openxmlformats.org/officeDocument/2006/relationships/image" Target="../media/image100.png"/><Relationship Id="rId3" Type="http://schemas.openxmlformats.org/officeDocument/2006/relationships/image" Target="../media/image23.jpeg"/><Relationship Id="rId12" Type="http://schemas.openxmlformats.org/officeDocument/2006/relationships/image" Target="../media/image32.emf"/><Relationship Id="rId17" Type="http://schemas.openxmlformats.org/officeDocument/2006/relationships/image" Target="../media/image37.png"/><Relationship Id="rId25" Type="http://schemas.openxmlformats.org/officeDocument/2006/relationships/image" Target="../media/image45.png"/><Relationship Id="rId33" Type="http://schemas.openxmlformats.org/officeDocument/2006/relationships/image" Target="../media/image53.png"/><Relationship Id="rId38" Type="http://schemas.openxmlformats.org/officeDocument/2006/relationships/image" Target="../media/image58.png"/><Relationship Id="rId46" Type="http://schemas.openxmlformats.org/officeDocument/2006/relationships/image" Target="../media/image66.png"/><Relationship Id="rId59" Type="http://schemas.openxmlformats.org/officeDocument/2006/relationships/image" Target="../media/image79.png"/><Relationship Id="rId67" Type="http://schemas.openxmlformats.org/officeDocument/2006/relationships/image" Target="../media/image87.png"/><Relationship Id="rId20" Type="http://schemas.openxmlformats.org/officeDocument/2006/relationships/image" Target="../media/image40.png"/><Relationship Id="rId41" Type="http://schemas.openxmlformats.org/officeDocument/2006/relationships/image" Target="../media/image61.png"/><Relationship Id="rId54" Type="http://schemas.openxmlformats.org/officeDocument/2006/relationships/image" Target="../media/image74.png"/><Relationship Id="rId62" Type="http://schemas.openxmlformats.org/officeDocument/2006/relationships/image" Target="../media/image82.png"/><Relationship Id="rId70" Type="http://schemas.openxmlformats.org/officeDocument/2006/relationships/image" Target="../media/image90.png"/><Relationship Id="rId75" Type="http://schemas.openxmlformats.org/officeDocument/2006/relationships/image" Target="../media/image95.png"/><Relationship Id="rId83" Type="http://schemas.openxmlformats.org/officeDocument/2006/relationships/image" Target="../media/image103.pn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5" Type="http://schemas.openxmlformats.org/officeDocument/2006/relationships/image" Target="../media/image35.png"/><Relationship Id="rId23" Type="http://schemas.openxmlformats.org/officeDocument/2006/relationships/image" Target="../media/image43.png"/><Relationship Id="rId28" Type="http://schemas.openxmlformats.org/officeDocument/2006/relationships/image" Target="../media/image48.png"/><Relationship Id="rId36" Type="http://schemas.openxmlformats.org/officeDocument/2006/relationships/image" Target="../media/image56.png"/><Relationship Id="rId49" Type="http://schemas.openxmlformats.org/officeDocument/2006/relationships/image" Target="../media/image69.png"/><Relationship Id="rId5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png"/><Relationship Id="rId7" Type="http://schemas.openxmlformats.org/officeDocument/2006/relationships/image" Target="../media/image107.png"/><Relationship Id="rId2" Type="http://schemas.openxmlformats.org/officeDocument/2006/relationships/image" Target="../media/image105.png"/><Relationship Id="rId1" Type="http://schemas.openxmlformats.org/officeDocument/2006/relationships/image" Target="../media/image104.png"/><Relationship Id="rId6" Type="http://schemas.openxmlformats.org/officeDocument/2006/relationships/image" Target="../media/image31.emf"/><Relationship Id="rId5" Type="http://schemas.openxmlformats.org/officeDocument/2006/relationships/image" Target="../media/image27.emf"/><Relationship Id="rId4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Relationship Id="rId9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144331</xdr:colOff>
      <xdr:row>3</xdr:row>
      <xdr:rowOff>36128</xdr:rowOff>
    </xdr:from>
    <xdr:ext cx="1626199" cy="1050842"/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8919" y="1985952"/>
          <a:ext cx="1626199" cy="1050842"/>
        </a:xfrm>
        <a:prstGeom prst="rect">
          <a:avLst/>
        </a:prstGeom>
      </xdr:spPr>
    </xdr:pic>
    <xdr:clientData/>
  </xdr:oneCellAnchor>
  <xdr:twoCellAnchor>
    <xdr:from>
      <xdr:col>22</xdr:col>
      <xdr:colOff>155788</xdr:colOff>
      <xdr:row>3</xdr:row>
      <xdr:rowOff>188553</xdr:rowOff>
    </xdr:from>
    <xdr:to>
      <xdr:col>24</xdr:col>
      <xdr:colOff>78440</xdr:colOff>
      <xdr:row>5</xdr:row>
      <xdr:rowOff>5723</xdr:rowOff>
    </xdr:to>
    <xdr:sp macro="" textlink="">
      <xdr:nvSpPr>
        <xdr:cNvPr id="25" name="CaixaDeTexto 24"/>
        <xdr:cNvSpPr txBox="1"/>
      </xdr:nvSpPr>
      <xdr:spPr>
        <a:xfrm rot="5400000">
          <a:off x="60828351" y="2312955"/>
          <a:ext cx="660812" cy="330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2000">
              <a:sym typeface="Wingdings"/>
            </a:rPr>
            <a:t></a:t>
          </a:r>
          <a:endParaRPr lang="pt-PT" sz="2000"/>
        </a:p>
      </xdr:txBody>
    </xdr:sp>
    <xdr:clientData/>
  </xdr:twoCellAnchor>
  <xdr:twoCellAnchor>
    <xdr:from>
      <xdr:col>54</xdr:col>
      <xdr:colOff>333963</xdr:colOff>
      <xdr:row>3</xdr:row>
      <xdr:rowOff>188552</xdr:rowOff>
    </xdr:from>
    <xdr:to>
      <xdr:col>55</xdr:col>
      <xdr:colOff>392164</xdr:colOff>
      <xdr:row>5</xdr:row>
      <xdr:rowOff>5722</xdr:rowOff>
    </xdr:to>
    <xdr:sp macro="" textlink="">
      <xdr:nvSpPr>
        <xdr:cNvPr id="21" name="CaixaDeTexto 20"/>
        <xdr:cNvSpPr txBox="1"/>
      </xdr:nvSpPr>
      <xdr:spPr>
        <a:xfrm rot="5400000">
          <a:off x="36592329" y="239486"/>
          <a:ext cx="655370" cy="553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pt-PT" sz="3200"/>
        </a:p>
      </xdr:txBody>
    </xdr:sp>
    <xdr:clientData/>
  </xdr:twoCellAnchor>
  <xdr:twoCellAnchor>
    <xdr:from>
      <xdr:col>7</xdr:col>
      <xdr:colOff>138546</xdr:colOff>
      <xdr:row>0</xdr:row>
      <xdr:rowOff>3465</xdr:rowOff>
    </xdr:from>
    <xdr:to>
      <xdr:col>21</xdr:col>
      <xdr:colOff>813955</xdr:colOff>
      <xdr:row>2</xdr:row>
      <xdr:rowOff>69273</xdr:rowOff>
    </xdr:to>
    <xdr:sp macro="" textlink="">
      <xdr:nvSpPr>
        <xdr:cNvPr id="23" name="Cortar e Arredondar Rectângulo de Canto Simples 22">
          <a:hlinkClick xmlns:r="http://schemas.openxmlformats.org/officeDocument/2006/relationships" r:id="rId2"/>
        </xdr:cNvPr>
        <xdr:cNvSpPr/>
      </xdr:nvSpPr>
      <xdr:spPr>
        <a:xfrm>
          <a:off x="1853046" y="3465"/>
          <a:ext cx="11707091" cy="827808"/>
        </a:xfrm>
        <a:prstGeom prst="snipRoundRect">
          <a:avLst/>
        </a:prstGeom>
        <a:solidFill>
          <a:schemeClr val="tx2"/>
        </a:solidFill>
        <a:ln>
          <a:solidFill>
            <a:schemeClr val="bg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6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 </a:t>
          </a:r>
          <a:r>
            <a:rPr lang="pt-PT" sz="44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86</xdr:col>
      <xdr:colOff>155788</xdr:colOff>
      <xdr:row>3</xdr:row>
      <xdr:rowOff>188553</xdr:rowOff>
    </xdr:from>
    <xdr:to>
      <xdr:col>88</xdr:col>
      <xdr:colOff>78440</xdr:colOff>
      <xdr:row>5</xdr:row>
      <xdr:rowOff>5723</xdr:rowOff>
    </xdr:to>
    <xdr:sp macro="" textlink="">
      <xdr:nvSpPr>
        <xdr:cNvPr id="26" name="CaixaDeTexto 25"/>
        <xdr:cNvSpPr txBox="1"/>
      </xdr:nvSpPr>
      <xdr:spPr>
        <a:xfrm rot="5400000">
          <a:off x="60653058" y="2298548"/>
          <a:ext cx="646405" cy="326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2000">
              <a:sym typeface="Wingdings"/>
            </a:rPr>
            <a:t></a:t>
          </a:r>
          <a:endParaRPr lang="pt-PT" sz="2000"/>
        </a:p>
      </xdr:txBody>
    </xdr:sp>
    <xdr:clientData/>
  </xdr:twoCellAnchor>
  <xdr:twoCellAnchor>
    <xdr:from>
      <xdr:col>54</xdr:col>
      <xdr:colOff>155788</xdr:colOff>
      <xdr:row>3</xdr:row>
      <xdr:rowOff>188553</xdr:rowOff>
    </xdr:from>
    <xdr:to>
      <xdr:col>56</xdr:col>
      <xdr:colOff>78440</xdr:colOff>
      <xdr:row>5</xdr:row>
      <xdr:rowOff>5723</xdr:rowOff>
    </xdr:to>
    <xdr:sp macro="" textlink="">
      <xdr:nvSpPr>
        <xdr:cNvPr id="20" name="CaixaDeTexto 19"/>
        <xdr:cNvSpPr txBox="1"/>
      </xdr:nvSpPr>
      <xdr:spPr>
        <a:xfrm rot="5400000">
          <a:off x="60828351" y="2312955"/>
          <a:ext cx="660812" cy="330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2000">
              <a:sym typeface="Wingdings"/>
            </a:rPr>
            <a:t></a:t>
          </a:r>
          <a:endParaRPr lang="pt-PT" sz="2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280548</xdr:colOff>
          <xdr:row>19</xdr:row>
          <xdr:rowOff>308263</xdr:rowOff>
        </xdr:from>
        <xdr:to>
          <xdr:col>21</xdr:col>
          <xdr:colOff>499191</xdr:colOff>
          <xdr:row>27</xdr:row>
          <xdr:rowOff>13854</xdr:rowOff>
        </xdr:to>
        <xdr:pic>
          <xdr:nvPicPr>
            <xdr:cNvPr id="1030" name="Picture 6"/>
            <xdr:cNvPicPr>
              <a:picLocks noChangeAspect="1" noChangeArrowheads="1"/>
              <a:extLst>
                <a:ext uri="{84589F7E-364E-4C9E-8A38-B11213B215E9}">
                  <a14:cameraTool cellRange="imagem" spid="_x0000_s551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034139" y="6386945"/>
              <a:ext cx="10211234" cy="21994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164523</xdr:colOff>
          <xdr:row>35</xdr:row>
          <xdr:rowOff>294408</xdr:rowOff>
        </xdr:from>
        <xdr:to>
          <xdr:col>14</xdr:col>
          <xdr:colOff>692726</xdr:colOff>
          <xdr:row>42</xdr:row>
          <xdr:rowOff>297869</xdr:rowOff>
        </xdr:to>
        <xdr:pic>
          <xdr:nvPicPr>
            <xdr:cNvPr id="1031" name="Picture 7"/>
            <xdr:cNvPicPr>
              <a:picLocks noChangeAspect="1" noChangeArrowheads="1"/>
              <a:extLst>
                <a:ext uri="{84589F7E-364E-4C9E-8A38-B11213B215E9}">
                  <a14:cameraTool cellRange="imagem1" spid="_x0000_s552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918114" y="11360726"/>
              <a:ext cx="4684567" cy="21855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315191</xdr:colOff>
          <xdr:row>51</xdr:row>
          <xdr:rowOff>280556</xdr:rowOff>
        </xdr:from>
        <xdr:to>
          <xdr:col>21</xdr:col>
          <xdr:colOff>544040</xdr:colOff>
          <xdr:row>58</xdr:row>
          <xdr:rowOff>297874</xdr:rowOff>
        </xdr:to>
        <xdr:pic>
          <xdr:nvPicPr>
            <xdr:cNvPr id="1032" name="Picture 8"/>
            <xdr:cNvPicPr>
              <a:picLocks noChangeAspect="1" noChangeArrowheads="1"/>
              <a:extLst>
                <a:ext uri="{84589F7E-364E-4C9E-8A38-B11213B215E9}">
                  <a14:cameraTool cellRange="imagem2" spid="_x0000_s552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519555" y="17373601"/>
              <a:ext cx="10221440" cy="219940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11</xdr:row>
          <xdr:rowOff>19050</xdr:rowOff>
        </xdr:from>
        <xdr:to>
          <xdr:col>37</xdr:col>
          <xdr:colOff>802822</xdr:colOff>
          <xdr:row>60</xdr:row>
          <xdr:rowOff>19050</xdr:rowOff>
        </xdr:to>
        <xdr:pic>
          <xdr:nvPicPr>
            <xdr:cNvPr id="1038" name="Picture 14"/>
            <xdr:cNvPicPr>
              <a:picLocks noChangeAspect="1" noChangeArrowheads="1"/>
              <a:extLst>
                <a:ext uri="{84589F7E-364E-4C9E-8A38-B11213B215E9}">
                  <a14:cameraTool cellRange="$I$12:$V$60" spid="_x0000_s552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2409714" y="4767943"/>
              <a:ext cx="11797393" cy="14668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0</xdr:colOff>
          <xdr:row>11</xdr:row>
          <xdr:rowOff>6928</xdr:rowOff>
        </xdr:from>
        <xdr:to>
          <xdr:col>54</xdr:col>
          <xdr:colOff>9526</xdr:colOff>
          <xdr:row>60</xdr:row>
          <xdr:rowOff>16453</xdr:rowOff>
        </xdr:to>
        <xdr:pic>
          <xdr:nvPicPr>
            <xdr:cNvPr id="1039" name="Picture 15"/>
            <xdr:cNvPicPr>
              <a:picLocks noChangeAspect="1" noChangeArrowheads="1"/>
              <a:extLst>
                <a:ext uri="{84589F7E-364E-4C9E-8A38-B11213B215E9}">
                  <a14:cameraTool cellRange="$I$12:$V$60" spid="_x0000_s5523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6254364" y="4821383"/>
              <a:ext cx="11664660" cy="1528416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0</xdr:colOff>
          <xdr:row>11</xdr:row>
          <xdr:rowOff>6928</xdr:rowOff>
        </xdr:from>
        <xdr:to>
          <xdr:col>70</xdr:col>
          <xdr:colOff>9525</xdr:colOff>
          <xdr:row>60</xdr:row>
          <xdr:rowOff>16453</xdr:rowOff>
        </xdr:to>
        <xdr:pic>
          <xdr:nvPicPr>
            <xdr:cNvPr id="1040" name="Picture 16"/>
            <xdr:cNvPicPr>
              <a:picLocks noChangeAspect="1" noChangeArrowheads="1"/>
              <a:extLst>
                <a:ext uri="{84589F7E-364E-4C9E-8A38-B11213B215E9}">
                  <a14:cameraTool cellRange="$I$12:$V$60" spid="_x0000_s5524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38290500" y="4821383"/>
              <a:ext cx="11664662" cy="1528416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72</xdr:col>
          <xdr:colOff>0</xdr:colOff>
          <xdr:row>11</xdr:row>
          <xdr:rowOff>6928</xdr:rowOff>
        </xdr:from>
        <xdr:to>
          <xdr:col>86</xdr:col>
          <xdr:colOff>9526</xdr:colOff>
          <xdr:row>60</xdr:row>
          <xdr:rowOff>16453</xdr:rowOff>
        </xdr:to>
        <xdr:pic>
          <xdr:nvPicPr>
            <xdr:cNvPr id="1041" name="Picture 17"/>
            <xdr:cNvPicPr>
              <a:picLocks noChangeAspect="1" noChangeArrowheads="1"/>
              <a:extLst>
                <a:ext uri="{84589F7E-364E-4C9E-8A38-B11213B215E9}">
                  <a14:cameraTool cellRange="$I$12:$V$60" spid="_x0000_s5525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50361273" y="4821383"/>
              <a:ext cx="11664661" cy="1528416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</xdr:col>
          <xdr:colOff>67943</xdr:colOff>
          <xdr:row>19</xdr:row>
          <xdr:rowOff>51954</xdr:rowOff>
        </xdr:from>
        <xdr:to>
          <xdr:col>102</xdr:col>
          <xdr:colOff>728291</xdr:colOff>
          <xdr:row>26</xdr:row>
          <xdr:rowOff>242454</xdr:rowOff>
        </xdr:to>
        <xdr:pic>
          <xdr:nvPicPr>
            <xdr:cNvPr id="1042" name="Picture 18"/>
            <xdr:cNvPicPr>
              <a:picLocks noChangeAspect="1" noChangeArrowheads="1"/>
              <a:extLst>
                <a:ext uri="{84589F7E-364E-4C9E-8A38-B11213B215E9}">
                  <a14:cameraTool cellRange="$I$20:$V$27" spid="_x0000_s5526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63140761" y="6130636"/>
              <a:ext cx="10826121" cy="237259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</xdr:col>
          <xdr:colOff>72551</xdr:colOff>
          <xdr:row>35</xdr:row>
          <xdr:rowOff>62487</xdr:rowOff>
        </xdr:from>
        <xdr:to>
          <xdr:col>102</xdr:col>
          <xdr:colOff>710046</xdr:colOff>
          <xdr:row>42</xdr:row>
          <xdr:rowOff>207817</xdr:rowOff>
        </xdr:to>
        <xdr:pic>
          <xdr:nvPicPr>
            <xdr:cNvPr id="1043" name="Picture 19"/>
            <xdr:cNvPicPr>
              <a:picLocks noChangeAspect="1" noChangeArrowheads="1"/>
              <a:extLst>
                <a:ext uri="{84589F7E-364E-4C9E-8A38-B11213B215E9}">
                  <a14:cameraTool cellRange="$I$35:$V$43" spid="_x0000_s552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63145369" y="11128805"/>
              <a:ext cx="10803268" cy="232742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</xdr:col>
          <xdr:colOff>74159</xdr:colOff>
          <xdr:row>54</xdr:row>
          <xdr:rowOff>121229</xdr:rowOff>
        </xdr:from>
        <xdr:to>
          <xdr:col>102</xdr:col>
          <xdr:colOff>775265</xdr:colOff>
          <xdr:row>61</xdr:row>
          <xdr:rowOff>277092</xdr:rowOff>
        </xdr:to>
        <xdr:pic>
          <xdr:nvPicPr>
            <xdr:cNvPr id="1044" name="Picture 20"/>
            <xdr:cNvPicPr>
              <a:picLocks noChangeAspect="1" noChangeArrowheads="1"/>
              <a:extLst>
                <a:ext uri="{84589F7E-364E-4C9E-8A38-B11213B215E9}">
                  <a14:cameraTool cellRange="$I$52:$V$59" spid="_x0000_s5528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63146977" y="17110365"/>
              <a:ext cx="10866879" cy="233795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142875</xdr:colOff>
      <xdr:row>0</xdr:row>
      <xdr:rowOff>261937</xdr:rowOff>
    </xdr:from>
    <xdr:to>
      <xdr:col>6</xdr:col>
      <xdr:colOff>884464</xdr:colOff>
      <xdr:row>50</xdr:row>
      <xdr:rowOff>272142</xdr:rowOff>
    </xdr:to>
    <xdr:sp macro="" textlink="">
      <xdr:nvSpPr>
        <xdr:cNvPr id="2" name="CaixaDeTexto 1"/>
        <xdr:cNvSpPr txBox="1"/>
      </xdr:nvSpPr>
      <xdr:spPr>
        <a:xfrm>
          <a:off x="142875" y="261937"/>
          <a:ext cx="741589" cy="1632516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pt-PT" sz="480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 escolher</a:t>
          </a:r>
          <a:r>
            <a:rPr lang="pt-PT" sz="4800" baseline="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 no filtro o aparelho facultativo - </a:t>
          </a:r>
          <a:r>
            <a:rPr lang="pt-PT" sz="4800" b="1" baseline="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NÃO ESQUECER</a:t>
          </a:r>
          <a:endParaRPr lang="pt-PT" sz="4800" b="1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176893</xdr:colOff>
      <xdr:row>47</xdr:row>
      <xdr:rowOff>170089</xdr:rowOff>
    </xdr:from>
    <xdr:to>
      <xdr:col>6</xdr:col>
      <xdr:colOff>1700893</xdr:colOff>
      <xdr:row>51</xdr:row>
      <xdr:rowOff>258536</xdr:rowOff>
    </xdr:to>
    <xdr:sp macro="" textlink="">
      <xdr:nvSpPr>
        <xdr:cNvPr id="3" name="Seta de movimento para a direita 2"/>
        <xdr:cNvSpPr/>
      </xdr:nvSpPr>
      <xdr:spPr>
        <a:xfrm>
          <a:off x="176893" y="15586982"/>
          <a:ext cx="1524000" cy="1285875"/>
        </a:xfrm>
        <a:prstGeom prst="striped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8</xdr:col>
      <xdr:colOff>91282</xdr:colOff>
      <xdr:row>3</xdr:row>
      <xdr:rowOff>44823</xdr:rowOff>
    </xdr:from>
    <xdr:to>
      <xdr:col>10</xdr:col>
      <xdr:colOff>98468</xdr:colOff>
      <xdr:row>5</xdr:row>
      <xdr:rowOff>272195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889" y="2004252"/>
          <a:ext cx="1694472" cy="10710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161060</xdr:colOff>
          <xdr:row>35</xdr:row>
          <xdr:rowOff>308262</xdr:rowOff>
        </xdr:from>
        <xdr:to>
          <xdr:col>21</xdr:col>
          <xdr:colOff>689263</xdr:colOff>
          <xdr:row>43</xdr:row>
          <xdr:rowOff>2841</xdr:rowOff>
        </xdr:to>
        <xdr:pic>
          <xdr:nvPicPr>
            <xdr:cNvPr id="27" name="Picture 7"/>
            <xdr:cNvPicPr>
              <a:picLocks noChangeAspect="1" noChangeArrowheads="1"/>
              <a:extLst>
                <a:ext uri="{84589F7E-364E-4C9E-8A38-B11213B215E9}">
                  <a14:cameraTool cellRange="imagem4" spid="_x0000_s552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8750878" y="11374580"/>
              <a:ext cx="4684567" cy="218839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207818</xdr:colOff>
          <xdr:row>51</xdr:row>
          <xdr:rowOff>277092</xdr:rowOff>
        </xdr:from>
        <xdr:to>
          <xdr:col>21</xdr:col>
          <xdr:colOff>436667</xdr:colOff>
          <xdr:row>58</xdr:row>
          <xdr:rowOff>294410</xdr:rowOff>
        </xdr:to>
        <xdr:pic>
          <xdr:nvPicPr>
            <xdr:cNvPr id="28" name="Picture 8"/>
            <xdr:cNvPicPr>
              <a:picLocks noChangeAspect="1" noChangeArrowheads="1"/>
              <a:extLst>
                <a:ext uri="{84589F7E-364E-4C9E-8A38-B11213B215E9}">
                  <a14:cameraTool cellRange="imagem5" spid="_x0000_s553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961409" y="16331047"/>
              <a:ext cx="10221440" cy="219940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273626</xdr:colOff>
          <xdr:row>51</xdr:row>
          <xdr:rowOff>290946</xdr:rowOff>
        </xdr:from>
        <xdr:to>
          <xdr:col>21</xdr:col>
          <xdr:colOff>502475</xdr:colOff>
          <xdr:row>59</xdr:row>
          <xdr:rowOff>3464</xdr:rowOff>
        </xdr:to>
        <xdr:pic>
          <xdr:nvPicPr>
            <xdr:cNvPr id="29" name="Picture 8"/>
            <xdr:cNvPicPr>
              <a:picLocks noChangeAspect="1" noChangeArrowheads="1"/>
              <a:extLst>
                <a:ext uri="{84589F7E-364E-4C9E-8A38-B11213B215E9}">
                  <a14:cameraTool cellRange="imagem6" spid="_x0000_s553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477990" y="17383991"/>
              <a:ext cx="10221440" cy="219940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966109</xdr:colOff>
      <xdr:row>17</xdr:row>
      <xdr:rowOff>0</xdr:rowOff>
    </xdr:from>
    <xdr:to>
      <xdr:col>6</xdr:col>
      <xdr:colOff>1496787</xdr:colOff>
      <xdr:row>42</xdr:row>
      <xdr:rowOff>285750</xdr:rowOff>
    </xdr:to>
    <xdr:sp macro="" textlink="">
      <xdr:nvSpPr>
        <xdr:cNvPr id="30" name="CaixaDeTexto 29"/>
        <xdr:cNvSpPr txBox="1"/>
      </xdr:nvSpPr>
      <xdr:spPr>
        <a:xfrm>
          <a:off x="966109" y="6494318"/>
          <a:ext cx="530678" cy="8078932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b"/>
        <a:lstStyle/>
        <a:p>
          <a:pPr algn="l"/>
          <a:r>
            <a:rPr lang="pt-PT" sz="32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No Nível 3 escolher</a:t>
          </a:r>
          <a:r>
            <a:rPr lang="pt-PT" sz="32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o garu de dificuldade</a:t>
          </a:r>
          <a:endParaRPr lang="pt-PT" sz="32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1034143</xdr:colOff>
      <xdr:row>40</xdr:row>
      <xdr:rowOff>47624</xdr:rowOff>
    </xdr:from>
    <xdr:to>
      <xdr:col>7</xdr:col>
      <xdr:colOff>0</xdr:colOff>
      <xdr:row>43</xdr:row>
      <xdr:rowOff>197304</xdr:rowOff>
    </xdr:to>
    <xdr:sp macro="" textlink="">
      <xdr:nvSpPr>
        <xdr:cNvPr id="36" name="Seta de movimento para a direita 35"/>
        <xdr:cNvSpPr/>
      </xdr:nvSpPr>
      <xdr:spPr>
        <a:xfrm>
          <a:off x="1034143" y="13692187"/>
          <a:ext cx="680357" cy="1078367"/>
        </a:xfrm>
        <a:prstGeom prst="striped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6</xdr:col>
      <xdr:colOff>1019856</xdr:colOff>
      <xdr:row>17</xdr:row>
      <xdr:rowOff>215177</xdr:rowOff>
    </xdr:from>
    <xdr:to>
      <xdr:col>6</xdr:col>
      <xdr:colOff>1700213</xdr:colOff>
      <xdr:row>21</xdr:row>
      <xdr:rowOff>53130</xdr:rowOff>
    </xdr:to>
    <xdr:sp macro="" textlink="">
      <xdr:nvSpPr>
        <xdr:cNvPr id="37" name="Seta de movimento para a direita 36"/>
        <xdr:cNvSpPr/>
      </xdr:nvSpPr>
      <xdr:spPr>
        <a:xfrm>
          <a:off x="1019856" y="6709495"/>
          <a:ext cx="680357" cy="1084862"/>
        </a:xfrm>
        <a:prstGeom prst="striped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6</xdr:col>
      <xdr:colOff>1016825</xdr:colOff>
      <xdr:row>53</xdr:row>
      <xdr:rowOff>28142</xdr:rowOff>
    </xdr:from>
    <xdr:to>
      <xdr:col>6</xdr:col>
      <xdr:colOff>1697182</xdr:colOff>
      <xdr:row>56</xdr:row>
      <xdr:rowOff>177822</xdr:rowOff>
    </xdr:to>
    <xdr:sp macro="" textlink="">
      <xdr:nvSpPr>
        <xdr:cNvPr id="38" name="Seta de movimento para a direita 37"/>
        <xdr:cNvSpPr/>
      </xdr:nvSpPr>
      <xdr:spPr>
        <a:xfrm>
          <a:off x="1016825" y="17744642"/>
          <a:ext cx="680357" cy="1084862"/>
        </a:xfrm>
        <a:prstGeom prst="striped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oneCellAnchor>
    <xdr:from>
      <xdr:col>40</xdr:col>
      <xdr:colOff>228054</xdr:colOff>
      <xdr:row>3</xdr:row>
      <xdr:rowOff>56459</xdr:rowOff>
    </xdr:from>
    <xdr:ext cx="1626199" cy="1050842"/>
    <xdr:pic>
      <xdr:nvPicPr>
        <xdr:cNvPr id="40" name="Imagem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483" y="2015888"/>
          <a:ext cx="1626199" cy="1050842"/>
        </a:xfrm>
        <a:prstGeom prst="rect">
          <a:avLst/>
        </a:prstGeom>
      </xdr:spPr>
    </xdr:pic>
    <xdr:clientData/>
  </xdr:oneCellAnchor>
  <xdr:oneCellAnchor>
    <xdr:from>
      <xdr:col>56</xdr:col>
      <xdr:colOff>228054</xdr:colOff>
      <xdr:row>3</xdr:row>
      <xdr:rowOff>56459</xdr:rowOff>
    </xdr:from>
    <xdr:ext cx="1626199" cy="1050842"/>
    <xdr:pic>
      <xdr:nvPicPr>
        <xdr:cNvPr id="41" name="Imagem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483" y="2015888"/>
          <a:ext cx="1626199" cy="1050842"/>
        </a:xfrm>
        <a:prstGeom prst="rect">
          <a:avLst/>
        </a:prstGeom>
      </xdr:spPr>
    </xdr:pic>
    <xdr:clientData/>
  </xdr:oneCellAnchor>
  <xdr:oneCellAnchor>
    <xdr:from>
      <xdr:col>72</xdr:col>
      <xdr:colOff>228054</xdr:colOff>
      <xdr:row>3</xdr:row>
      <xdr:rowOff>56459</xdr:rowOff>
    </xdr:from>
    <xdr:ext cx="1626199" cy="1050842"/>
    <xdr:pic>
      <xdr:nvPicPr>
        <xdr:cNvPr id="42" name="Imagem 4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483" y="2015888"/>
          <a:ext cx="1626199" cy="1050842"/>
        </a:xfrm>
        <a:prstGeom prst="rect">
          <a:avLst/>
        </a:prstGeom>
      </xdr:spPr>
    </xdr:pic>
    <xdr:clientData/>
  </xdr:oneCellAnchor>
  <xdr:oneCellAnchor>
    <xdr:from>
      <xdr:col>88</xdr:col>
      <xdr:colOff>190500</xdr:colOff>
      <xdr:row>3</xdr:row>
      <xdr:rowOff>68036</xdr:rowOff>
    </xdr:from>
    <xdr:ext cx="1626199" cy="1050842"/>
    <xdr:pic>
      <xdr:nvPicPr>
        <xdr:cNvPr id="43" name="Imagem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3536" y="2027465"/>
          <a:ext cx="1626199" cy="105084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28574</xdr:rowOff>
    </xdr:from>
    <xdr:to>
      <xdr:col>12</xdr:col>
      <xdr:colOff>600075</xdr:colOff>
      <xdr:row>5</xdr:row>
      <xdr:rowOff>66675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</xdr:cNvPr>
        <xdr:cNvSpPr/>
      </xdr:nvSpPr>
      <xdr:spPr>
        <a:xfrm>
          <a:off x="28575" y="28574"/>
          <a:ext cx="9563100" cy="990601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 de Competição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50528</xdr:rowOff>
    </xdr:from>
    <xdr:to>
      <xdr:col>0</xdr:col>
      <xdr:colOff>4299022</xdr:colOff>
      <xdr:row>1</xdr:row>
      <xdr:rowOff>925646</xdr:rowOff>
    </xdr:to>
    <xdr:pic>
      <xdr:nvPicPr>
        <xdr:cNvPr id="6" name="Picture 6" descr="solo_13_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63346"/>
          <a:ext cx="4299022" cy="875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4253347</xdr:colOff>
      <xdr:row>1</xdr:row>
      <xdr:rowOff>42732</xdr:rowOff>
    </xdr:from>
    <xdr:to>
      <xdr:col>0</xdr:col>
      <xdr:colOff>9940637</xdr:colOff>
      <xdr:row>1</xdr:row>
      <xdr:rowOff>917851</xdr:rowOff>
    </xdr:to>
    <xdr:pic>
      <xdr:nvPicPr>
        <xdr:cNvPr id="7" name="Picture 8" descr="solo_13_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53347" y="2155550"/>
          <a:ext cx="5687290" cy="875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744113</xdr:colOff>
      <xdr:row>1</xdr:row>
      <xdr:rowOff>966603</xdr:rowOff>
    </xdr:from>
    <xdr:to>
      <xdr:col>0</xdr:col>
      <xdr:colOff>5196232</xdr:colOff>
      <xdr:row>1</xdr:row>
      <xdr:rowOff>2075810</xdr:rowOff>
    </xdr:to>
    <xdr:pic>
      <xdr:nvPicPr>
        <xdr:cNvPr id="8" name="Picture 9" descr="solo_13_c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60000">
          <a:off x="744113" y="3079421"/>
          <a:ext cx="4452119" cy="1109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5048982</xdr:colOff>
      <xdr:row>1</xdr:row>
      <xdr:rowOff>828518</xdr:rowOff>
    </xdr:from>
    <xdr:to>
      <xdr:col>0</xdr:col>
      <xdr:colOff>8945236</xdr:colOff>
      <xdr:row>1</xdr:row>
      <xdr:rowOff>2024030</xdr:rowOff>
    </xdr:to>
    <xdr:pic>
      <xdr:nvPicPr>
        <xdr:cNvPr id="9" name="Picture 12" descr="solo_13_d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7749"/>
        <a:stretch/>
      </xdr:blipFill>
      <xdr:spPr bwMode="auto">
        <a:xfrm rot="60000">
          <a:off x="5048982" y="2941336"/>
          <a:ext cx="3896254" cy="1195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207819</xdr:rowOff>
    </xdr:from>
    <xdr:to>
      <xdr:col>0</xdr:col>
      <xdr:colOff>5056909</xdr:colOff>
      <xdr:row>2</xdr:row>
      <xdr:rowOff>2078183</xdr:rowOff>
    </xdr:to>
    <xdr:pic>
      <xdr:nvPicPr>
        <xdr:cNvPr id="10" name="Picture 101" descr="barra_13_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4433455"/>
          <a:ext cx="5056909" cy="1870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4606636</xdr:colOff>
      <xdr:row>2</xdr:row>
      <xdr:rowOff>188591</xdr:rowOff>
    </xdr:from>
    <xdr:to>
      <xdr:col>0</xdr:col>
      <xdr:colOff>10074834</xdr:colOff>
      <xdr:row>2</xdr:row>
      <xdr:rowOff>1832421</xdr:rowOff>
    </xdr:to>
    <xdr:pic>
      <xdr:nvPicPr>
        <xdr:cNvPr id="11" name="Picture 102" descr="barra_13_b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606636" y="4414227"/>
          <a:ext cx="5468198" cy="1643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1098264</xdr:colOff>
      <xdr:row>4</xdr:row>
      <xdr:rowOff>80885</xdr:rowOff>
    </xdr:from>
    <xdr:to>
      <xdr:col>0</xdr:col>
      <xdr:colOff>8243455</xdr:colOff>
      <xdr:row>5</xdr:row>
      <xdr:rowOff>2850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98264" y="8532158"/>
          <a:ext cx="7145191" cy="20174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71437</xdr:colOff>
      <xdr:row>6</xdr:row>
      <xdr:rowOff>285749</xdr:rowOff>
    </xdr:from>
    <xdr:to>
      <xdr:col>0</xdr:col>
      <xdr:colOff>10235044</xdr:colOff>
      <xdr:row>6</xdr:row>
      <xdr:rowOff>1952624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437" y="12962658"/>
          <a:ext cx="10163607" cy="1666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5108863</xdr:colOff>
      <xdr:row>10</xdr:row>
      <xdr:rowOff>329047</xdr:rowOff>
    </xdr:from>
    <xdr:to>
      <xdr:col>0</xdr:col>
      <xdr:colOff>9732817</xdr:colOff>
      <xdr:row>10</xdr:row>
      <xdr:rowOff>2008911</xdr:rowOff>
    </xdr:to>
    <xdr:pic>
      <xdr:nvPicPr>
        <xdr:cNvPr id="2062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l="54975"/>
        <a:stretch/>
      </xdr:blipFill>
      <xdr:spPr bwMode="auto">
        <a:xfrm>
          <a:off x="5108863" y="29908502"/>
          <a:ext cx="4623954" cy="16798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1039090</xdr:colOff>
      <xdr:row>12</xdr:row>
      <xdr:rowOff>173182</xdr:rowOff>
    </xdr:from>
    <xdr:to>
      <xdr:col>0</xdr:col>
      <xdr:colOff>8399318</xdr:colOff>
      <xdr:row>13</xdr:row>
      <xdr:rowOff>138546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39090" y="33978273"/>
          <a:ext cx="7360228" cy="20781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1541318</xdr:colOff>
      <xdr:row>16</xdr:row>
      <xdr:rowOff>66542</xdr:rowOff>
    </xdr:from>
    <xdr:to>
      <xdr:col>0</xdr:col>
      <xdr:colOff>9092045</xdr:colOff>
      <xdr:row>16</xdr:row>
      <xdr:rowOff>2037851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41318" y="42322906"/>
          <a:ext cx="7550727" cy="19713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155864</xdr:colOff>
      <xdr:row>14</xdr:row>
      <xdr:rowOff>302200</xdr:rowOff>
    </xdr:from>
    <xdr:to>
      <xdr:col>0</xdr:col>
      <xdr:colOff>10235046</xdr:colOff>
      <xdr:row>14</xdr:row>
      <xdr:rowOff>1887682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5864" y="38332927"/>
          <a:ext cx="10079182" cy="158548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1543050</xdr:colOff>
      <xdr:row>8</xdr:row>
      <xdr:rowOff>1731819</xdr:rowOff>
    </xdr:from>
    <xdr:to>
      <xdr:col>0</xdr:col>
      <xdr:colOff>8724900</xdr:colOff>
      <xdr:row>9</xdr:row>
      <xdr:rowOff>0</xdr:rowOff>
    </xdr:to>
    <xdr:sp macro="" textlink="">
      <xdr:nvSpPr>
        <xdr:cNvPr id="2081" name="AutoShape 33"/>
        <xdr:cNvSpPr>
          <a:spLocks noChangeAspect="1" noChangeArrowheads="1" noTextEdit="1"/>
        </xdr:cNvSpPr>
      </xdr:nvSpPr>
      <xdr:spPr bwMode="auto">
        <a:xfrm>
          <a:off x="1543050" y="18634364"/>
          <a:ext cx="71818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1710171</xdr:colOff>
      <xdr:row>8</xdr:row>
      <xdr:rowOff>121227</xdr:rowOff>
    </xdr:from>
    <xdr:to>
      <xdr:col>0</xdr:col>
      <xdr:colOff>8597835</xdr:colOff>
      <xdr:row>8</xdr:row>
      <xdr:rowOff>2068456</xdr:rowOff>
    </xdr:to>
    <xdr:pic>
      <xdr:nvPicPr>
        <xdr:cNvPr id="208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10171" y="17023772"/>
          <a:ext cx="6887664" cy="1947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114300</xdr:rowOff>
    </xdr:from>
    <xdr:to>
      <xdr:col>0</xdr:col>
      <xdr:colOff>10106025</xdr:colOff>
      <xdr:row>12</xdr:row>
      <xdr:rowOff>85725</xdr:rowOff>
    </xdr:to>
    <xdr:sp macro="" textlink="">
      <xdr:nvSpPr>
        <xdr:cNvPr id="2" name="AutoShape 5"/>
        <xdr:cNvSpPr>
          <a:spLocks noChangeAspect="1" noChangeArrowheads="1"/>
        </xdr:cNvSpPr>
      </xdr:nvSpPr>
      <xdr:spPr bwMode="auto">
        <a:xfrm>
          <a:off x="0" y="31689675"/>
          <a:ext cx="10106025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47625</xdr:colOff>
      <xdr:row>11</xdr:row>
      <xdr:rowOff>1362075</xdr:rowOff>
    </xdr:from>
    <xdr:to>
      <xdr:col>8</xdr:col>
      <xdr:colOff>609600</xdr:colOff>
      <xdr:row>11</xdr:row>
      <xdr:rowOff>1990725</xdr:rowOff>
    </xdr:to>
    <xdr:sp macro="" textlink="">
      <xdr:nvSpPr>
        <xdr:cNvPr id="3" name="AutoShape 11"/>
        <xdr:cNvSpPr>
          <a:spLocks noChangeAspect="1" noChangeArrowheads="1"/>
        </xdr:cNvSpPr>
      </xdr:nvSpPr>
      <xdr:spPr bwMode="auto">
        <a:xfrm>
          <a:off x="12182475" y="32937450"/>
          <a:ext cx="30384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1276350</xdr:colOff>
      <xdr:row>8</xdr:row>
      <xdr:rowOff>876300</xdr:rowOff>
    </xdr:from>
    <xdr:to>
      <xdr:col>2</xdr:col>
      <xdr:colOff>240722</xdr:colOff>
      <xdr:row>9</xdr:row>
      <xdr:rowOff>828675</xdr:rowOff>
    </xdr:to>
    <xdr:sp macro="" textlink="">
      <xdr:nvSpPr>
        <xdr:cNvPr id="4" name="AutoShape 12"/>
        <xdr:cNvSpPr>
          <a:spLocks noChangeAspect="1" noChangeArrowheads="1"/>
        </xdr:cNvSpPr>
      </xdr:nvSpPr>
      <xdr:spPr bwMode="auto">
        <a:xfrm>
          <a:off x="1276350" y="17716500"/>
          <a:ext cx="99822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13</xdr:row>
      <xdr:rowOff>133350</xdr:rowOff>
    </xdr:from>
    <xdr:to>
      <xdr:col>0</xdr:col>
      <xdr:colOff>10077450</xdr:colOff>
      <xdr:row>14</xdr:row>
      <xdr:rowOff>104774</xdr:rowOff>
    </xdr:to>
    <xdr:sp macro="" textlink="">
      <xdr:nvSpPr>
        <xdr:cNvPr id="5" name="AutoShape 20"/>
        <xdr:cNvSpPr>
          <a:spLocks noChangeAspect="1" noChangeArrowheads="1"/>
        </xdr:cNvSpPr>
      </xdr:nvSpPr>
      <xdr:spPr bwMode="auto">
        <a:xfrm>
          <a:off x="0" y="35918775"/>
          <a:ext cx="10077450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11</xdr:row>
      <xdr:rowOff>114300</xdr:rowOff>
    </xdr:from>
    <xdr:to>
      <xdr:col>0</xdr:col>
      <xdr:colOff>10096500</xdr:colOff>
      <xdr:row>12</xdr:row>
      <xdr:rowOff>85725</xdr:rowOff>
    </xdr:to>
    <xdr:sp macro="" textlink="">
      <xdr:nvSpPr>
        <xdr:cNvPr id="2084" name="AutoShape 36"/>
        <xdr:cNvSpPr>
          <a:spLocks noChangeAspect="1" noChangeArrowheads="1"/>
        </xdr:cNvSpPr>
      </xdr:nvSpPr>
      <xdr:spPr bwMode="auto">
        <a:xfrm>
          <a:off x="0" y="31689675"/>
          <a:ext cx="10096500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432954</xdr:colOff>
      <xdr:row>3</xdr:row>
      <xdr:rowOff>102576</xdr:rowOff>
    </xdr:from>
    <xdr:to>
      <xdr:col>0</xdr:col>
      <xdr:colOff>5074227</xdr:colOff>
      <xdr:row>3</xdr:row>
      <xdr:rowOff>1336768</xdr:rowOff>
    </xdr:to>
    <xdr:pic>
      <xdr:nvPicPr>
        <xdr:cNvPr id="12" name="Imagem 11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5842"/>
        <a:stretch/>
      </xdr:blipFill>
      <xdr:spPr>
        <a:xfrm>
          <a:off x="432954" y="6441031"/>
          <a:ext cx="4641273" cy="1234192"/>
        </a:xfrm>
        <a:prstGeom prst="rect">
          <a:avLst/>
        </a:prstGeom>
      </xdr:spPr>
    </xdr:pic>
    <xdr:clientData/>
  </xdr:twoCellAnchor>
  <xdr:twoCellAnchor editAs="oneCell">
    <xdr:from>
      <xdr:col>0</xdr:col>
      <xdr:colOff>5074228</xdr:colOff>
      <xdr:row>2</xdr:row>
      <xdr:rowOff>2085308</xdr:rowOff>
    </xdr:from>
    <xdr:to>
      <xdr:col>0</xdr:col>
      <xdr:colOff>9990596</xdr:colOff>
      <xdr:row>3</xdr:row>
      <xdr:rowOff>1088272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073"/>
        <a:stretch/>
      </xdr:blipFill>
      <xdr:spPr>
        <a:xfrm>
          <a:off x="5074228" y="6310944"/>
          <a:ext cx="4916368" cy="1115783"/>
        </a:xfrm>
        <a:prstGeom prst="rect">
          <a:avLst/>
        </a:prstGeom>
      </xdr:spPr>
    </xdr:pic>
    <xdr:clientData/>
  </xdr:twoCellAnchor>
  <xdr:twoCellAnchor editAs="oneCell">
    <xdr:from>
      <xdr:col>0</xdr:col>
      <xdr:colOff>4052455</xdr:colOff>
      <xdr:row>3</xdr:row>
      <xdr:rowOff>865908</xdr:rowOff>
    </xdr:from>
    <xdr:to>
      <xdr:col>0</xdr:col>
      <xdr:colOff>6759573</xdr:colOff>
      <xdr:row>4</xdr:row>
      <xdr:rowOff>36151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52455" y="7204363"/>
          <a:ext cx="2707118" cy="1283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30616</xdr:rowOff>
    </xdr:from>
    <xdr:to>
      <xdr:col>0</xdr:col>
      <xdr:colOff>4910191</xdr:colOff>
      <xdr:row>9</xdr:row>
      <xdr:rowOff>1074166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3218" t="4931" b="1"/>
        <a:stretch/>
      </xdr:blipFill>
      <xdr:spPr>
        <a:xfrm>
          <a:off x="0" y="27449009"/>
          <a:ext cx="4910191" cy="1043550"/>
        </a:xfrm>
        <a:prstGeom prst="rect">
          <a:avLst/>
        </a:prstGeom>
      </xdr:spPr>
    </xdr:pic>
    <xdr:clientData/>
  </xdr:twoCellAnchor>
  <xdr:twoCellAnchor editAs="oneCell">
    <xdr:from>
      <xdr:col>0</xdr:col>
      <xdr:colOff>4687665</xdr:colOff>
      <xdr:row>9</xdr:row>
      <xdr:rowOff>0</xdr:rowOff>
    </xdr:from>
    <xdr:to>
      <xdr:col>1</xdr:col>
      <xdr:colOff>108136</xdr:colOff>
      <xdr:row>9</xdr:row>
      <xdr:rowOff>1058164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87665" y="27411589"/>
          <a:ext cx="5761900" cy="1054453"/>
        </a:xfrm>
        <a:prstGeom prst="rect">
          <a:avLst/>
        </a:prstGeom>
      </xdr:spPr>
    </xdr:pic>
    <xdr:clientData/>
  </xdr:twoCellAnchor>
  <xdr:twoCellAnchor editAs="oneCell">
    <xdr:from>
      <xdr:col>0</xdr:col>
      <xdr:colOff>650666</xdr:colOff>
      <xdr:row>9</xdr:row>
      <xdr:rowOff>1164030</xdr:rowOff>
    </xdr:from>
    <xdr:to>
      <xdr:col>0</xdr:col>
      <xdr:colOff>5271156</xdr:colOff>
      <xdr:row>10</xdr:row>
      <xdr:rowOff>22947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0666" y="28582423"/>
          <a:ext cx="4620490" cy="968023"/>
        </a:xfrm>
        <a:prstGeom prst="rect">
          <a:avLst/>
        </a:prstGeom>
      </xdr:spPr>
    </xdr:pic>
    <xdr:clientData/>
  </xdr:twoCellAnchor>
  <xdr:twoCellAnchor editAs="oneCell">
    <xdr:from>
      <xdr:col>0</xdr:col>
      <xdr:colOff>5075460</xdr:colOff>
      <xdr:row>9</xdr:row>
      <xdr:rowOff>979713</xdr:rowOff>
    </xdr:from>
    <xdr:to>
      <xdr:col>0</xdr:col>
      <xdr:colOff>9172271</xdr:colOff>
      <xdr:row>10</xdr:row>
      <xdr:rowOff>37420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60000">
          <a:off x="5075460" y="28398106"/>
          <a:ext cx="4096811" cy="1166813"/>
        </a:xfrm>
        <a:prstGeom prst="rect">
          <a:avLst/>
        </a:prstGeom>
      </xdr:spPr>
    </xdr:pic>
    <xdr:clientData/>
  </xdr:twoCellAnchor>
  <xdr:twoCellAnchor editAs="oneCell">
    <xdr:from>
      <xdr:col>0</xdr:col>
      <xdr:colOff>325581</xdr:colOff>
      <xdr:row>10</xdr:row>
      <xdr:rowOff>360219</xdr:rowOff>
    </xdr:from>
    <xdr:to>
      <xdr:col>0</xdr:col>
      <xdr:colOff>5160818</xdr:colOff>
      <xdr:row>10</xdr:row>
      <xdr:rowOff>2040083</xdr:rowOff>
    </xdr:to>
    <xdr:pic>
      <xdr:nvPicPr>
        <xdr:cNvPr id="6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r="52917"/>
        <a:stretch/>
      </xdr:blipFill>
      <xdr:spPr bwMode="auto">
        <a:xfrm>
          <a:off x="325581" y="29939674"/>
          <a:ext cx="4835237" cy="16798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</xdr:row>
      <xdr:rowOff>69272</xdr:rowOff>
    </xdr:from>
    <xdr:to>
      <xdr:col>0</xdr:col>
      <xdr:colOff>5412341</xdr:colOff>
      <xdr:row>11</xdr:row>
      <xdr:rowOff>941850</xdr:rowOff>
    </xdr:to>
    <xdr:pic>
      <xdr:nvPicPr>
        <xdr:cNvPr id="21" name="Imagem 20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4330" t="6735" b="16488"/>
        <a:stretch/>
      </xdr:blipFill>
      <xdr:spPr>
        <a:xfrm>
          <a:off x="1" y="31761545"/>
          <a:ext cx="5412340" cy="872578"/>
        </a:xfrm>
        <a:prstGeom prst="rect">
          <a:avLst/>
        </a:prstGeom>
      </xdr:spPr>
    </xdr:pic>
    <xdr:clientData/>
  </xdr:twoCellAnchor>
  <xdr:twoCellAnchor editAs="oneCell">
    <xdr:from>
      <xdr:col>0</xdr:col>
      <xdr:colOff>5056909</xdr:colOff>
      <xdr:row>11</xdr:row>
      <xdr:rowOff>69272</xdr:rowOff>
    </xdr:from>
    <xdr:to>
      <xdr:col>1</xdr:col>
      <xdr:colOff>198437</xdr:colOff>
      <xdr:row>11</xdr:row>
      <xdr:rowOff>1020569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56909" y="31761545"/>
          <a:ext cx="5480483" cy="951297"/>
        </a:xfrm>
        <a:prstGeom prst="rect">
          <a:avLst/>
        </a:prstGeom>
      </xdr:spPr>
    </xdr:pic>
    <xdr:clientData/>
  </xdr:twoCellAnchor>
  <xdr:twoCellAnchor editAs="oneCell">
    <xdr:from>
      <xdr:col>0</xdr:col>
      <xdr:colOff>3359729</xdr:colOff>
      <xdr:row>11</xdr:row>
      <xdr:rowOff>917863</xdr:rowOff>
    </xdr:from>
    <xdr:to>
      <xdr:col>0</xdr:col>
      <xdr:colOff>6937617</xdr:colOff>
      <xdr:row>12</xdr:row>
      <xdr:rowOff>17318</xdr:rowOff>
    </xdr:to>
    <xdr:pic>
      <xdr:nvPicPr>
        <xdr:cNvPr id="23" name="Imagem 22"/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359729" y="32610136"/>
          <a:ext cx="3577888" cy="1212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205140</xdr:rowOff>
    </xdr:from>
    <xdr:to>
      <xdr:col>0</xdr:col>
      <xdr:colOff>5195454</xdr:colOff>
      <xdr:row>5</xdr:row>
      <xdr:rowOff>1076187</xdr:rowOff>
    </xdr:to>
    <xdr:pic>
      <xdr:nvPicPr>
        <xdr:cNvPr id="24" name="Imagem 2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0769231"/>
          <a:ext cx="5195454" cy="871047"/>
        </a:xfrm>
        <a:prstGeom prst="rect">
          <a:avLst/>
        </a:prstGeom>
      </xdr:spPr>
    </xdr:pic>
    <xdr:clientData/>
  </xdr:twoCellAnchor>
  <xdr:twoCellAnchor editAs="oneCell">
    <xdr:from>
      <xdr:col>0</xdr:col>
      <xdr:colOff>5074228</xdr:colOff>
      <xdr:row>5</xdr:row>
      <xdr:rowOff>133072</xdr:rowOff>
    </xdr:from>
    <xdr:to>
      <xdr:col>0</xdr:col>
      <xdr:colOff>10269682</xdr:colOff>
      <xdr:row>5</xdr:row>
      <xdr:rowOff>1065787</xdr:rowOff>
    </xdr:to>
    <xdr:pic>
      <xdr:nvPicPr>
        <xdr:cNvPr id="25" name="Imagem 24"/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74228" y="10697163"/>
          <a:ext cx="5195454" cy="932715"/>
        </a:xfrm>
        <a:prstGeom prst="rect">
          <a:avLst/>
        </a:prstGeom>
      </xdr:spPr>
    </xdr:pic>
    <xdr:clientData/>
  </xdr:twoCellAnchor>
  <xdr:twoCellAnchor editAs="oneCell">
    <xdr:from>
      <xdr:col>0</xdr:col>
      <xdr:colOff>2545775</xdr:colOff>
      <xdr:row>5</xdr:row>
      <xdr:rowOff>1163087</xdr:rowOff>
    </xdr:from>
    <xdr:to>
      <xdr:col>0</xdr:col>
      <xdr:colOff>7456019</xdr:colOff>
      <xdr:row>5</xdr:row>
      <xdr:rowOff>2057260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45775" y="11727178"/>
          <a:ext cx="4910244" cy="894173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7</xdr:row>
      <xdr:rowOff>81771</xdr:rowOff>
    </xdr:from>
    <xdr:to>
      <xdr:col>0</xdr:col>
      <xdr:colOff>5168938</xdr:colOff>
      <xdr:row>7</xdr:row>
      <xdr:rowOff>1349750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7091" y="14871498"/>
          <a:ext cx="4891847" cy="1267979"/>
        </a:xfrm>
        <a:prstGeom prst="rect">
          <a:avLst/>
        </a:prstGeom>
      </xdr:spPr>
    </xdr:pic>
    <xdr:clientData/>
  </xdr:twoCellAnchor>
  <xdr:twoCellAnchor editAs="oneCell">
    <xdr:from>
      <xdr:col>0</xdr:col>
      <xdr:colOff>4866411</xdr:colOff>
      <xdr:row>7</xdr:row>
      <xdr:rowOff>89824</xdr:rowOff>
    </xdr:from>
    <xdr:to>
      <xdr:col>0</xdr:col>
      <xdr:colOff>9923319</xdr:colOff>
      <xdr:row>7</xdr:row>
      <xdr:rowOff>937643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66411" y="14879551"/>
          <a:ext cx="5056908" cy="847819"/>
        </a:xfrm>
        <a:prstGeom prst="rect">
          <a:avLst/>
        </a:prstGeom>
      </xdr:spPr>
    </xdr:pic>
    <xdr:clientData/>
  </xdr:twoCellAnchor>
  <xdr:twoCellAnchor editAs="oneCell">
    <xdr:from>
      <xdr:col>0</xdr:col>
      <xdr:colOff>1316182</xdr:colOff>
      <xdr:row>7</xdr:row>
      <xdr:rowOff>945069</xdr:rowOff>
    </xdr:from>
    <xdr:to>
      <xdr:col>0</xdr:col>
      <xdr:colOff>5660323</xdr:colOff>
      <xdr:row>7</xdr:row>
      <xdr:rowOff>2010471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16182" y="15734796"/>
          <a:ext cx="4344141" cy="1065402"/>
        </a:xfrm>
        <a:prstGeom prst="rect">
          <a:avLst/>
        </a:prstGeom>
      </xdr:spPr>
    </xdr:pic>
    <xdr:clientData/>
  </xdr:twoCellAnchor>
  <xdr:twoCellAnchor editAs="oneCell">
    <xdr:from>
      <xdr:col>0</xdr:col>
      <xdr:colOff>5403273</xdr:colOff>
      <xdr:row>7</xdr:row>
      <xdr:rowOff>887643</xdr:rowOff>
    </xdr:from>
    <xdr:to>
      <xdr:col>0</xdr:col>
      <xdr:colOff>8501942</xdr:colOff>
      <xdr:row>8</xdr:row>
      <xdr:rowOff>12793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-120000">
          <a:off x="5403273" y="15677370"/>
          <a:ext cx="3098669" cy="1237968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311727</xdr:colOff>
      <xdr:row>13</xdr:row>
      <xdr:rowOff>18569</xdr:rowOff>
    </xdr:from>
    <xdr:to>
      <xdr:col>0</xdr:col>
      <xdr:colOff>5205124</xdr:colOff>
      <xdr:row>13</xdr:row>
      <xdr:rowOff>1081354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11727" y="35936478"/>
          <a:ext cx="4893397" cy="1062785"/>
        </a:xfrm>
        <a:prstGeom prst="rect">
          <a:avLst/>
        </a:prstGeom>
      </xdr:spPr>
    </xdr:pic>
    <xdr:clientData/>
  </xdr:twoCellAnchor>
  <xdr:twoCellAnchor editAs="oneCell">
    <xdr:from>
      <xdr:col>0</xdr:col>
      <xdr:colOff>5108864</xdr:colOff>
      <xdr:row>13</xdr:row>
      <xdr:rowOff>99943</xdr:rowOff>
    </xdr:from>
    <xdr:to>
      <xdr:col>0</xdr:col>
      <xdr:colOff>9489985</xdr:colOff>
      <xdr:row>13</xdr:row>
      <xdr:rowOff>1070977</xdr:rowOff>
    </xdr:to>
    <xdr:pic>
      <xdr:nvPicPr>
        <xdr:cNvPr id="33" name="Imagem 32"/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08864" y="36017852"/>
          <a:ext cx="4381121" cy="971034"/>
        </a:xfrm>
        <a:prstGeom prst="rect">
          <a:avLst/>
        </a:prstGeom>
      </xdr:spPr>
    </xdr:pic>
    <xdr:clientData/>
  </xdr:twoCellAnchor>
  <xdr:twoCellAnchor editAs="oneCell">
    <xdr:from>
      <xdr:col>0</xdr:col>
      <xdr:colOff>450273</xdr:colOff>
      <xdr:row>13</xdr:row>
      <xdr:rowOff>1069762</xdr:rowOff>
    </xdr:from>
    <xdr:to>
      <xdr:col>0</xdr:col>
      <xdr:colOff>3248685</xdr:colOff>
      <xdr:row>13</xdr:row>
      <xdr:rowOff>2040796</xdr:rowOff>
    </xdr:to>
    <xdr:pic>
      <xdr:nvPicPr>
        <xdr:cNvPr id="34" name="Imagem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50273" y="36987671"/>
          <a:ext cx="2798412" cy="971034"/>
        </a:xfrm>
        <a:prstGeom prst="rect">
          <a:avLst/>
        </a:prstGeom>
      </xdr:spPr>
    </xdr:pic>
    <xdr:clientData/>
  </xdr:twoCellAnchor>
  <xdr:twoCellAnchor editAs="oneCell">
    <xdr:from>
      <xdr:col>0</xdr:col>
      <xdr:colOff>5732319</xdr:colOff>
      <xdr:row>13</xdr:row>
      <xdr:rowOff>1160318</xdr:rowOff>
    </xdr:from>
    <xdr:to>
      <xdr:col>0</xdr:col>
      <xdr:colOff>9142406</xdr:colOff>
      <xdr:row>13</xdr:row>
      <xdr:rowOff>2094338</xdr:rowOff>
    </xdr:to>
    <xdr:pic>
      <xdr:nvPicPr>
        <xdr:cNvPr id="35" name="Imagem 34"/>
        <xdr:cNvPicPr>
          <a:picLocks noChangeAspect="1"/>
        </xdr:cNvPicPr>
      </xdr:nvPicPr>
      <xdr:blipFill rotWithShape="1"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50940"/>
        <a:stretch/>
      </xdr:blipFill>
      <xdr:spPr>
        <a:xfrm>
          <a:off x="5732319" y="37078227"/>
          <a:ext cx="3410087" cy="934020"/>
        </a:xfrm>
        <a:prstGeom prst="rect">
          <a:avLst/>
        </a:prstGeom>
      </xdr:spPr>
    </xdr:pic>
    <xdr:clientData/>
  </xdr:twoCellAnchor>
  <xdr:twoCellAnchor editAs="oneCell">
    <xdr:from>
      <xdr:col>0</xdr:col>
      <xdr:colOff>2802083</xdr:colOff>
      <xdr:row>13</xdr:row>
      <xdr:rowOff>1156854</xdr:rowOff>
    </xdr:from>
    <xdr:to>
      <xdr:col>0</xdr:col>
      <xdr:colOff>6212170</xdr:colOff>
      <xdr:row>13</xdr:row>
      <xdr:rowOff>2043545</xdr:rowOff>
    </xdr:to>
    <xdr:pic>
      <xdr:nvPicPr>
        <xdr:cNvPr id="84" name="Imagem 83"/>
        <xdr:cNvPicPr>
          <a:picLocks noChangeAspect="1"/>
        </xdr:cNvPicPr>
      </xdr:nvPicPr>
      <xdr:blipFill rotWithShape="1"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53426"/>
        <a:stretch/>
      </xdr:blipFill>
      <xdr:spPr>
        <a:xfrm>
          <a:off x="2802083" y="37074763"/>
          <a:ext cx="3410087" cy="88669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15</xdr:row>
      <xdr:rowOff>73115</xdr:rowOff>
    </xdr:from>
    <xdr:to>
      <xdr:col>0</xdr:col>
      <xdr:colOff>5267884</xdr:colOff>
      <xdr:row>15</xdr:row>
      <xdr:rowOff>1293459</xdr:rowOff>
    </xdr:to>
    <xdr:pic>
      <xdr:nvPicPr>
        <xdr:cNvPr id="36" name="Imagem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62001" y="40216660"/>
          <a:ext cx="4505883" cy="1220344"/>
        </a:xfrm>
        <a:prstGeom prst="rect">
          <a:avLst/>
        </a:prstGeom>
      </xdr:spPr>
    </xdr:pic>
    <xdr:clientData/>
  </xdr:twoCellAnchor>
  <xdr:twoCellAnchor editAs="oneCell">
    <xdr:from>
      <xdr:col>0</xdr:col>
      <xdr:colOff>4866411</xdr:colOff>
      <xdr:row>15</xdr:row>
      <xdr:rowOff>25693</xdr:rowOff>
    </xdr:from>
    <xdr:to>
      <xdr:col>0</xdr:col>
      <xdr:colOff>9073611</xdr:colOff>
      <xdr:row>15</xdr:row>
      <xdr:rowOff>1032691</xdr:rowOff>
    </xdr:to>
    <xdr:pic>
      <xdr:nvPicPr>
        <xdr:cNvPr id="42" name="Imagem 41"/>
        <xdr:cNvPicPr>
          <a:picLocks noChangeAspect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66411" y="40169238"/>
          <a:ext cx="4207200" cy="1006998"/>
        </a:xfrm>
        <a:prstGeom prst="rect">
          <a:avLst/>
        </a:prstGeom>
      </xdr:spPr>
    </xdr:pic>
    <xdr:clientData/>
  </xdr:twoCellAnchor>
  <xdr:twoCellAnchor editAs="oneCell">
    <xdr:from>
      <xdr:col>0</xdr:col>
      <xdr:colOff>398320</xdr:colOff>
      <xdr:row>15</xdr:row>
      <xdr:rowOff>1002161</xdr:rowOff>
    </xdr:from>
    <xdr:to>
      <xdr:col>0</xdr:col>
      <xdr:colOff>5057817</xdr:colOff>
      <xdr:row>16</xdr:row>
      <xdr:rowOff>7281</xdr:rowOff>
    </xdr:to>
    <xdr:pic>
      <xdr:nvPicPr>
        <xdr:cNvPr id="43" name="Imagem 42"/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8320" y="41145706"/>
          <a:ext cx="4659497" cy="1117938"/>
        </a:xfrm>
        <a:prstGeom prst="rect">
          <a:avLst/>
        </a:prstGeom>
      </xdr:spPr>
    </xdr:pic>
    <xdr:clientData/>
  </xdr:twoCellAnchor>
  <xdr:twoCellAnchor editAs="oneCell">
    <xdr:from>
      <xdr:col>0</xdr:col>
      <xdr:colOff>5299364</xdr:colOff>
      <xdr:row>15</xdr:row>
      <xdr:rowOff>842274</xdr:rowOff>
    </xdr:from>
    <xdr:to>
      <xdr:col>0</xdr:col>
      <xdr:colOff>9480962</xdr:colOff>
      <xdr:row>16</xdr:row>
      <xdr:rowOff>1</xdr:rowOff>
    </xdr:to>
    <xdr:pic>
      <xdr:nvPicPr>
        <xdr:cNvPr id="44" name="Imagem 43"/>
        <xdr:cNvPicPr>
          <a:picLocks noChangeAspect="1"/>
        </xdr:cNvPicPr>
      </xdr:nvPicPr>
      <xdr:blipFill rotWithShape="1"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6463"/>
        <a:stretch/>
      </xdr:blipFill>
      <xdr:spPr>
        <a:xfrm>
          <a:off x="5299364" y="40985819"/>
          <a:ext cx="4181598" cy="1253227"/>
        </a:xfrm>
        <a:prstGeom prst="rect">
          <a:avLst/>
        </a:prstGeom>
      </xdr:spPr>
    </xdr:pic>
    <xdr:clientData/>
  </xdr:twoCellAnchor>
  <xdr:twoCellAnchor editAs="oneCell">
    <xdr:from>
      <xdr:col>0</xdr:col>
      <xdr:colOff>3469821</xdr:colOff>
      <xdr:row>17</xdr:row>
      <xdr:rowOff>188724</xdr:rowOff>
    </xdr:from>
    <xdr:to>
      <xdr:col>0</xdr:col>
      <xdr:colOff>8168384</xdr:colOff>
      <xdr:row>17</xdr:row>
      <xdr:rowOff>896958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1639" t="10336" b="-1"/>
        <a:stretch/>
      </xdr:blipFill>
      <xdr:spPr>
        <a:xfrm>
          <a:off x="3469821" y="38079174"/>
          <a:ext cx="4698563" cy="708234"/>
        </a:xfrm>
        <a:prstGeom prst="rect">
          <a:avLst/>
        </a:prstGeom>
      </xdr:spPr>
    </xdr:pic>
    <xdr:clientData/>
  </xdr:twoCellAnchor>
  <xdr:twoCellAnchor editAs="oneCell">
    <xdr:from>
      <xdr:col>0</xdr:col>
      <xdr:colOff>2049444</xdr:colOff>
      <xdr:row>17</xdr:row>
      <xdr:rowOff>1118197</xdr:rowOff>
    </xdr:from>
    <xdr:to>
      <xdr:col>0</xdr:col>
      <xdr:colOff>6420090</xdr:colOff>
      <xdr:row>17</xdr:row>
      <xdr:rowOff>1923118</xdr:rowOff>
    </xdr:to>
    <xdr:pic>
      <xdr:nvPicPr>
        <xdr:cNvPr id="87" name="Imagem 8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21660000">
          <a:off x="2049444" y="39008647"/>
          <a:ext cx="4370646" cy="804921"/>
        </a:xfrm>
        <a:prstGeom prst="rect">
          <a:avLst/>
        </a:prstGeom>
      </xdr:spPr>
    </xdr:pic>
    <xdr:clientData/>
  </xdr:twoCellAnchor>
  <xdr:twoCellAnchor editAs="oneCell">
    <xdr:from>
      <xdr:col>0</xdr:col>
      <xdr:colOff>6169291</xdr:colOff>
      <xdr:row>17</xdr:row>
      <xdr:rowOff>983700</xdr:rowOff>
    </xdr:from>
    <xdr:to>
      <xdr:col>0</xdr:col>
      <xdr:colOff>10237627</xdr:colOff>
      <xdr:row>17</xdr:row>
      <xdr:rowOff>1909129</xdr:rowOff>
    </xdr:to>
    <xdr:pic>
      <xdr:nvPicPr>
        <xdr:cNvPr id="88" name="Imagem 87"/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3262" r="5553"/>
        <a:stretch/>
      </xdr:blipFill>
      <xdr:spPr>
        <a:xfrm rot="60000">
          <a:off x="6169291" y="38874150"/>
          <a:ext cx="4068336" cy="925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66260</xdr:rowOff>
    </xdr:from>
    <xdr:to>
      <xdr:col>0</xdr:col>
      <xdr:colOff>3458663</xdr:colOff>
      <xdr:row>17</xdr:row>
      <xdr:rowOff>908795</xdr:rowOff>
    </xdr:to>
    <xdr:pic>
      <xdr:nvPicPr>
        <xdr:cNvPr id="89" name="Imagem 88"/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r="4215"/>
        <a:stretch/>
      </xdr:blipFill>
      <xdr:spPr>
        <a:xfrm>
          <a:off x="0" y="37956710"/>
          <a:ext cx="3458663" cy="84253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1182044</xdr:rowOff>
    </xdr:from>
    <xdr:to>
      <xdr:col>0</xdr:col>
      <xdr:colOff>2161443</xdr:colOff>
      <xdr:row>17</xdr:row>
      <xdr:rowOff>1887047</xdr:rowOff>
    </xdr:to>
    <xdr:pic>
      <xdr:nvPicPr>
        <xdr:cNvPr id="90" name="Imagem 89"/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l="49172" t="11072" r="1392"/>
        <a:stretch/>
      </xdr:blipFill>
      <xdr:spPr>
        <a:xfrm>
          <a:off x="1" y="39072494"/>
          <a:ext cx="2161442" cy="705003"/>
        </a:xfrm>
        <a:prstGeom prst="rect">
          <a:avLst/>
        </a:prstGeom>
      </xdr:spPr>
    </xdr:pic>
    <xdr:clientData/>
  </xdr:twoCellAnchor>
  <xdr:twoCellAnchor editAs="oneCell">
    <xdr:from>
      <xdr:col>0</xdr:col>
      <xdr:colOff>8085368</xdr:colOff>
      <xdr:row>17</xdr:row>
      <xdr:rowOff>161509</xdr:rowOff>
    </xdr:from>
    <xdr:to>
      <xdr:col>0</xdr:col>
      <xdr:colOff>10210158</xdr:colOff>
      <xdr:row>17</xdr:row>
      <xdr:rowOff>899854</xdr:rowOff>
    </xdr:to>
    <xdr:pic>
      <xdr:nvPicPr>
        <xdr:cNvPr id="91" name="Imagem 90"/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t="6866" r="51403"/>
        <a:stretch/>
      </xdr:blipFill>
      <xdr:spPr>
        <a:xfrm>
          <a:off x="8085368" y="38051959"/>
          <a:ext cx="2124790" cy="738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2048496</xdr:rowOff>
    </xdr:from>
    <xdr:to>
      <xdr:col>0</xdr:col>
      <xdr:colOff>4837143</xdr:colOff>
      <xdr:row>18</xdr:row>
      <xdr:rowOff>785889</xdr:rowOff>
    </xdr:to>
    <xdr:pic>
      <xdr:nvPicPr>
        <xdr:cNvPr id="92" name="Imagem 91"/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0" y="39938946"/>
          <a:ext cx="4837143" cy="842418"/>
        </a:xfrm>
        <a:prstGeom prst="rect">
          <a:avLst/>
        </a:prstGeom>
      </xdr:spPr>
    </xdr:pic>
    <xdr:clientData/>
  </xdr:twoCellAnchor>
  <xdr:twoCellAnchor editAs="oneCell">
    <xdr:from>
      <xdr:col>0</xdr:col>
      <xdr:colOff>4833010</xdr:colOff>
      <xdr:row>17</xdr:row>
      <xdr:rowOff>2024994</xdr:rowOff>
    </xdr:from>
    <xdr:to>
      <xdr:col>0</xdr:col>
      <xdr:colOff>9670158</xdr:colOff>
      <xdr:row>18</xdr:row>
      <xdr:rowOff>778512</xdr:rowOff>
    </xdr:to>
    <xdr:pic>
      <xdr:nvPicPr>
        <xdr:cNvPr id="93" name="Imagem 92"/>
        <xdr:cNvPicPr>
          <a:picLocks noChangeAspect="1"/>
        </xdr:cNvPicPr>
      </xdr:nvPicPr>
      <xdr:blipFill>
        <a:blip xmlns:r="http://schemas.openxmlformats.org/officeDocument/2006/relationships" r:embed="rId45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833010" y="39915444"/>
          <a:ext cx="4837148" cy="858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737264</xdr:rowOff>
    </xdr:from>
    <xdr:to>
      <xdr:col>0</xdr:col>
      <xdr:colOff>4564037</xdr:colOff>
      <xdr:row>18</xdr:row>
      <xdr:rowOff>1467510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40732739"/>
          <a:ext cx="4564037" cy="730246"/>
        </a:xfrm>
        <a:prstGeom prst="rect">
          <a:avLst/>
        </a:prstGeom>
      </xdr:spPr>
    </xdr:pic>
    <xdr:clientData/>
  </xdr:twoCellAnchor>
  <xdr:twoCellAnchor editAs="oneCell">
    <xdr:from>
      <xdr:col>0</xdr:col>
      <xdr:colOff>4550972</xdr:colOff>
      <xdr:row>18</xdr:row>
      <xdr:rowOff>707572</xdr:rowOff>
    </xdr:from>
    <xdr:to>
      <xdr:col>0</xdr:col>
      <xdr:colOff>9111500</xdr:colOff>
      <xdr:row>18</xdr:row>
      <xdr:rowOff>1469572</xdr:rowOff>
    </xdr:to>
    <xdr:pic>
      <xdr:nvPicPr>
        <xdr:cNvPr id="95" name="Imagem 94"/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t="7246"/>
        <a:stretch/>
      </xdr:blipFill>
      <xdr:spPr>
        <a:xfrm>
          <a:off x="4550972" y="40703047"/>
          <a:ext cx="4560528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3568273</xdr:colOff>
      <xdr:row>18</xdr:row>
      <xdr:rowOff>1419944</xdr:rowOff>
    </xdr:from>
    <xdr:to>
      <xdr:col>0</xdr:col>
      <xdr:colOff>5759024</xdr:colOff>
      <xdr:row>19</xdr:row>
      <xdr:rowOff>1090</xdr:rowOff>
    </xdr:to>
    <xdr:pic>
      <xdr:nvPicPr>
        <xdr:cNvPr id="96" name="Imagem 95"/>
        <xdr:cNvPicPr>
          <a:picLocks noChangeAspect="1"/>
        </xdr:cNvPicPr>
      </xdr:nvPicPr>
      <xdr:blipFill rotWithShape="1">
        <a:blip xmlns:r="http://schemas.openxmlformats.org/officeDocument/2006/relationships" r:embed="rId48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14070"/>
        <a:stretch/>
      </xdr:blipFill>
      <xdr:spPr>
        <a:xfrm>
          <a:off x="3568273" y="39340650"/>
          <a:ext cx="2190751" cy="687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114163</xdr:rowOff>
    </xdr:from>
    <xdr:to>
      <xdr:col>0</xdr:col>
      <xdr:colOff>5252359</xdr:colOff>
      <xdr:row>19</xdr:row>
      <xdr:rowOff>1003729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b="8902"/>
        <a:stretch/>
      </xdr:blipFill>
      <xdr:spPr>
        <a:xfrm>
          <a:off x="0" y="40141575"/>
          <a:ext cx="5252359" cy="889566"/>
        </a:xfrm>
        <a:prstGeom prst="rect">
          <a:avLst/>
        </a:prstGeom>
      </xdr:spPr>
    </xdr:pic>
    <xdr:clientData/>
  </xdr:twoCellAnchor>
  <xdr:twoCellAnchor editAs="oneCell">
    <xdr:from>
      <xdr:col>0</xdr:col>
      <xdr:colOff>5075466</xdr:colOff>
      <xdr:row>19</xdr:row>
      <xdr:rowOff>132870</xdr:rowOff>
    </xdr:from>
    <xdr:to>
      <xdr:col>0</xdr:col>
      <xdr:colOff>10333269</xdr:colOff>
      <xdr:row>19</xdr:row>
      <xdr:rowOff>1010369</xdr:rowOff>
    </xdr:to>
    <xdr:pic>
      <xdr:nvPicPr>
        <xdr:cNvPr id="98" name="Imagem 97"/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t="12135"/>
        <a:stretch/>
      </xdr:blipFill>
      <xdr:spPr>
        <a:xfrm>
          <a:off x="5075466" y="40160282"/>
          <a:ext cx="5257803" cy="877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1008831</xdr:rowOff>
    </xdr:from>
    <xdr:to>
      <xdr:col>0</xdr:col>
      <xdr:colOff>5252359</xdr:colOff>
      <xdr:row>19</xdr:row>
      <xdr:rowOff>1926144</xdr:rowOff>
    </xdr:to>
    <xdr:pic>
      <xdr:nvPicPr>
        <xdr:cNvPr id="99" name="Imagem 9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41036243"/>
          <a:ext cx="5252359" cy="917313"/>
        </a:xfrm>
        <a:prstGeom prst="rect">
          <a:avLst/>
        </a:prstGeom>
      </xdr:spPr>
    </xdr:pic>
    <xdr:clientData/>
  </xdr:twoCellAnchor>
  <xdr:twoCellAnchor editAs="oneCell">
    <xdr:from>
      <xdr:col>0</xdr:col>
      <xdr:colOff>4680857</xdr:colOff>
      <xdr:row>19</xdr:row>
      <xdr:rowOff>1058157</xdr:rowOff>
    </xdr:from>
    <xdr:to>
      <xdr:col>0</xdr:col>
      <xdr:colOff>9933218</xdr:colOff>
      <xdr:row>19</xdr:row>
      <xdr:rowOff>2092300</xdr:rowOff>
    </xdr:to>
    <xdr:pic>
      <xdr:nvPicPr>
        <xdr:cNvPr id="100" name="Imagem 99"/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b="12630"/>
        <a:stretch/>
      </xdr:blipFill>
      <xdr:spPr>
        <a:xfrm rot="60000">
          <a:off x="4680857" y="41085569"/>
          <a:ext cx="5252361" cy="1034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59513</xdr:rowOff>
    </xdr:from>
    <xdr:to>
      <xdr:col>0</xdr:col>
      <xdr:colOff>4721680</xdr:colOff>
      <xdr:row>20</xdr:row>
      <xdr:rowOff>1174142</xdr:rowOff>
    </xdr:to>
    <xdr:pic>
      <xdr:nvPicPr>
        <xdr:cNvPr id="101" name="Imagem 100"/>
        <xdr:cNvPicPr>
          <a:picLocks noChangeAspect="1"/>
        </xdr:cNvPicPr>
      </xdr:nvPicPr>
      <xdr:blipFill rotWithShape="1">
        <a:blip xmlns:r="http://schemas.openxmlformats.org/officeDocument/2006/relationships" r:embed="rId53"/>
        <a:srcRect l="6824" r="2099"/>
        <a:stretch/>
      </xdr:blipFill>
      <xdr:spPr>
        <a:xfrm>
          <a:off x="0" y="42287013"/>
          <a:ext cx="4721680" cy="111462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4667249</xdr:colOff>
      <xdr:row>20</xdr:row>
      <xdr:rowOff>123972</xdr:rowOff>
    </xdr:from>
    <xdr:to>
      <xdr:col>0</xdr:col>
      <xdr:colOff>10137320</xdr:colOff>
      <xdr:row>20</xdr:row>
      <xdr:rowOff>1072117</xdr:rowOff>
    </xdr:to>
    <xdr:pic>
      <xdr:nvPicPr>
        <xdr:cNvPr id="102" name="Imagem 10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667249" y="44329497"/>
          <a:ext cx="5470071" cy="948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1170213</xdr:rowOff>
    </xdr:from>
    <xdr:to>
      <xdr:col>0</xdr:col>
      <xdr:colOff>4708071</xdr:colOff>
      <xdr:row>20</xdr:row>
      <xdr:rowOff>2017689</xdr:rowOff>
    </xdr:to>
    <xdr:pic>
      <xdr:nvPicPr>
        <xdr:cNvPr id="103" name="Imagem 102"/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l="4905" r="5782"/>
        <a:stretch/>
      </xdr:blipFill>
      <xdr:spPr>
        <a:xfrm>
          <a:off x="0" y="45375738"/>
          <a:ext cx="4708071" cy="847476"/>
        </a:xfrm>
        <a:prstGeom prst="rect">
          <a:avLst/>
        </a:prstGeom>
      </xdr:spPr>
    </xdr:pic>
    <xdr:clientData/>
  </xdr:twoCellAnchor>
  <xdr:twoCellAnchor editAs="oneCell">
    <xdr:from>
      <xdr:col>0</xdr:col>
      <xdr:colOff>4721680</xdr:colOff>
      <xdr:row>20</xdr:row>
      <xdr:rowOff>1047749</xdr:rowOff>
    </xdr:from>
    <xdr:to>
      <xdr:col>0</xdr:col>
      <xdr:colOff>10123714</xdr:colOff>
      <xdr:row>20</xdr:row>
      <xdr:rowOff>2000250</xdr:rowOff>
    </xdr:to>
    <xdr:pic>
      <xdr:nvPicPr>
        <xdr:cNvPr id="104" name="Imagem 103"/>
        <xdr:cNvPicPr>
          <a:picLocks noChangeAspect="1"/>
        </xdr:cNvPicPr>
      </xdr:nvPicPr>
      <xdr:blipFill rotWithShape="1">
        <a:blip xmlns:r="http://schemas.openxmlformats.org/officeDocument/2006/relationships" r:embed="rId56"/>
        <a:srcRect l="1505" r="-1125" b="52951"/>
        <a:stretch/>
      </xdr:blipFill>
      <xdr:spPr>
        <a:xfrm>
          <a:off x="4721680" y="45253274"/>
          <a:ext cx="540203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243387</xdr:rowOff>
    </xdr:from>
    <xdr:to>
      <xdr:col>0</xdr:col>
      <xdr:colOff>3398453</xdr:colOff>
      <xdr:row>21</xdr:row>
      <xdr:rowOff>1268587</xdr:rowOff>
    </xdr:to>
    <xdr:pic>
      <xdr:nvPicPr>
        <xdr:cNvPr id="105" name="Imagem 10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" y="44648937"/>
          <a:ext cx="3398452" cy="102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3333751</xdr:colOff>
      <xdr:row>21</xdr:row>
      <xdr:rowOff>165407</xdr:rowOff>
    </xdr:from>
    <xdr:to>
      <xdr:col>0</xdr:col>
      <xdr:colOff>6732206</xdr:colOff>
      <xdr:row>21</xdr:row>
      <xdr:rowOff>1235920</xdr:rowOff>
    </xdr:to>
    <xdr:pic>
      <xdr:nvPicPr>
        <xdr:cNvPr id="106" name="Imagem 10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333751" y="44534589"/>
          <a:ext cx="3398455" cy="1070513"/>
        </a:xfrm>
        <a:prstGeom prst="rect">
          <a:avLst/>
        </a:prstGeom>
      </xdr:spPr>
    </xdr:pic>
    <xdr:clientData/>
  </xdr:twoCellAnchor>
  <xdr:twoCellAnchor editAs="oneCell">
    <xdr:from>
      <xdr:col>0</xdr:col>
      <xdr:colOff>6735539</xdr:colOff>
      <xdr:row>21</xdr:row>
      <xdr:rowOff>48242</xdr:rowOff>
    </xdr:from>
    <xdr:to>
      <xdr:col>0</xdr:col>
      <xdr:colOff>9992601</xdr:colOff>
      <xdr:row>21</xdr:row>
      <xdr:rowOff>1226373</xdr:rowOff>
    </xdr:to>
    <xdr:pic>
      <xdr:nvPicPr>
        <xdr:cNvPr id="107" name="Imagem 106"/>
        <xdr:cNvPicPr>
          <a:picLocks noChangeAspect="1"/>
        </xdr:cNvPicPr>
      </xdr:nvPicPr>
      <xdr:blipFill rotWithShape="1"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161"/>
        <a:stretch/>
      </xdr:blipFill>
      <xdr:spPr>
        <a:xfrm>
          <a:off x="6735539" y="44417424"/>
          <a:ext cx="3257062" cy="1178131"/>
        </a:xfrm>
        <a:prstGeom prst="rect">
          <a:avLst/>
        </a:prstGeom>
      </xdr:spPr>
    </xdr:pic>
    <xdr:clientData/>
  </xdr:twoCellAnchor>
  <xdr:twoCellAnchor editAs="oneCell">
    <xdr:from>
      <xdr:col>0</xdr:col>
      <xdr:colOff>7307036</xdr:colOff>
      <xdr:row>21</xdr:row>
      <xdr:rowOff>1034143</xdr:rowOff>
    </xdr:from>
    <xdr:to>
      <xdr:col>0</xdr:col>
      <xdr:colOff>9833670</xdr:colOff>
      <xdr:row>21</xdr:row>
      <xdr:rowOff>2091118</xdr:rowOff>
    </xdr:to>
    <xdr:pic>
      <xdr:nvPicPr>
        <xdr:cNvPr id="108" name="Imagem 107"/>
        <xdr:cNvPicPr>
          <a:picLocks noChangeAspect="1"/>
        </xdr:cNvPicPr>
      </xdr:nvPicPr>
      <xdr:blipFill>
        <a:blip xmlns:r="http://schemas.openxmlformats.org/officeDocument/2006/relationships" r:embed="rId60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7307036" y="47344693"/>
          <a:ext cx="2526634" cy="1056975"/>
        </a:xfrm>
        <a:prstGeom prst="rect">
          <a:avLst/>
        </a:prstGeom>
      </xdr:spPr>
    </xdr:pic>
    <xdr:clientData/>
  </xdr:twoCellAnchor>
  <xdr:twoCellAnchor editAs="oneCell">
    <xdr:from>
      <xdr:col>0</xdr:col>
      <xdr:colOff>693965</xdr:colOff>
      <xdr:row>22</xdr:row>
      <xdr:rowOff>117022</xdr:rowOff>
    </xdr:from>
    <xdr:to>
      <xdr:col>0</xdr:col>
      <xdr:colOff>5133436</xdr:colOff>
      <xdr:row>22</xdr:row>
      <xdr:rowOff>1367295</xdr:rowOff>
    </xdr:to>
    <xdr:pic>
      <xdr:nvPicPr>
        <xdr:cNvPr id="109" name="Imagem 10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93965" y="46637122"/>
          <a:ext cx="4439471" cy="1250273"/>
        </a:xfrm>
        <a:prstGeom prst="rect">
          <a:avLst/>
        </a:prstGeom>
      </xdr:spPr>
    </xdr:pic>
    <xdr:clientData/>
  </xdr:twoCellAnchor>
  <xdr:twoCellAnchor editAs="oneCell">
    <xdr:from>
      <xdr:col>0</xdr:col>
      <xdr:colOff>5116286</xdr:colOff>
      <xdr:row>22</xdr:row>
      <xdr:rowOff>151879</xdr:rowOff>
    </xdr:from>
    <xdr:to>
      <xdr:col>0</xdr:col>
      <xdr:colOff>8831036</xdr:colOff>
      <xdr:row>22</xdr:row>
      <xdr:rowOff>1049817</xdr:rowOff>
    </xdr:to>
    <xdr:pic>
      <xdr:nvPicPr>
        <xdr:cNvPr id="110" name="Imagem 109"/>
        <xdr:cNvPicPr>
          <a:picLocks noChangeAspect="1"/>
        </xdr:cNvPicPr>
      </xdr:nvPicPr>
      <xdr:blipFill rotWithShape="1">
        <a:blip xmlns:r="http://schemas.openxmlformats.org/officeDocument/2006/relationships" r:embed="rId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555" r="8231"/>
        <a:stretch/>
      </xdr:blipFill>
      <xdr:spPr>
        <a:xfrm>
          <a:off x="5116286" y="46633879"/>
          <a:ext cx="3714750" cy="897938"/>
        </a:xfrm>
        <a:prstGeom prst="rect">
          <a:avLst/>
        </a:prstGeom>
      </xdr:spPr>
    </xdr:pic>
    <xdr:clientData/>
  </xdr:twoCellAnchor>
  <xdr:twoCellAnchor editAs="oneCell">
    <xdr:from>
      <xdr:col>0</xdr:col>
      <xdr:colOff>5538108</xdr:colOff>
      <xdr:row>22</xdr:row>
      <xdr:rowOff>738415</xdr:rowOff>
    </xdr:from>
    <xdr:to>
      <xdr:col>0</xdr:col>
      <xdr:colOff>9756322</xdr:colOff>
      <xdr:row>22</xdr:row>
      <xdr:rowOff>2054681</xdr:rowOff>
    </xdr:to>
    <xdr:pic>
      <xdr:nvPicPr>
        <xdr:cNvPr id="111" name="Imagem 110"/>
        <xdr:cNvPicPr>
          <a:picLocks noChangeAspect="1"/>
        </xdr:cNvPicPr>
      </xdr:nvPicPr>
      <xdr:blipFill rotWithShape="1">
        <a:blip xmlns:r="http://schemas.openxmlformats.org/officeDocument/2006/relationships" r:embed="rId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5678"/>
        <a:stretch/>
      </xdr:blipFill>
      <xdr:spPr>
        <a:xfrm>
          <a:off x="5538108" y="49153990"/>
          <a:ext cx="4218214" cy="1316266"/>
        </a:xfrm>
        <a:prstGeom prst="rect">
          <a:avLst/>
        </a:prstGeom>
      </xdr:spPr>
    </xdr:pic>
    <xdr:clientData/>
  </xdr:twoCellAnchor>
  <xdr:twoCellAnchor editAs="oneCell">
    <xdr:from>
      <xdr:col>0</xdr:col>
      <xdr:colOff>693963</xdr:colOff>
      <xdr:row>23</xdr:row>
      <xdr:rowOff>109136</xdr:rowOff>
    </xdr:from>
    <xdr:to>
      <xdr:col>0</xdr:col>
      <xdr:colOff>6088068</xdr:colOff>
      <xdr:row>23</xdr:row>
      <xdr:rowOff>1008153</xdr:rowOff>
    </xdr:to>
    <xdr:pic>
      <xdr:nvPicPr>
        <xdr:cNvPr id="112" name="Imagem 11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93963" y="50629736"/>
          <a:ext cx="5394105" cy="899017"/>
        </a:xfrm>
        <a:prstGeom prst="rect">
          <a:avLst/>
        </a:prstGeom>
      </xdr:spPr>
    </xdr:pic>
    <xdr:clientData/>
  </xdr:twoCellAnchor>
  <xdr:twoCellAnchor editAs="oneCell">
    <xdr:from>
      <xdr:col>0</xdr:col>
      <xdr:colOff>5959926</xdr:colOff>
      <xdr:row>23</xdr:row>
      <xdr:rowOff>103370</xdr:rowOff>
    </xdr:from>
    <xdr:to>
      <xdr:col>0</xdr:col>
      <xdr:colOff>9579427</xdr:colOff>
      <xdr:row>23</xdr:row>
      <xdr:rowOff>1042168</xdr:rowOff>
    </xdr:to>
    <xdr:pic>
      <xdr:nvPicPr>
        <xdr:cNvPr id="113" name="Imagem 112"/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6591" r="5751"/>
        <a:stretch/>
      </xdr:blipFill>
      <xdr:spPr>
        <a:xfrm>
          <a:off x="5959926" y="50623970"/>
          <a:ext cx="3619501" cy="93879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23</xdr:row>
      <xdr:rowOff>1145914</xdr:rowOff>
    </xdr:from>
    <xdr:to>
      <xdr:col>0</xdr:col>
      <xdr:colOff>3960936</xdr:colOff>
      <xdr:row>23</xdr:row>
      <xdr:rowOff>1989240</xdr:rowOff>
    </xdr:to>
    <xdr:pic>
      <xdr:nvPicPr>
        <xdr:cNvPr id="114" name="Imagem 11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76250" y="51666514"/>
          <a:ext cx="3484686" cy="84332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3905250</xdr:colOff>
      <xdr:row>23</xdr:row>
      <xdr:rowOff>1211035</xdr:rowOff>
    </xdr:from>
    <xdr:to>
      <xdr:col>0</xdr:col>
      <xdr:colOff>6449786</xdr:colOff>
      <xdr:row>23</xdr:row>
      <xdr:rowOff>2041071</xdr:rowOff>
    </xdr:to>
    <xdr:pic>
      <xdr:nvPicPr>
        <xdr:cNvPr id="115" name="Imagem 114"/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6564" r="11402" b="57066"/>
        <a:stretch/>
      </xdr:blipFill>
      <xdr:spPr>
        <a:xfrm>
          <a:off x="3905250" y="51731635"/>
          <a:ext cx="2544536" cy="8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6463394</xdr:colOff>
      <xdr:row>23</xdr:row>
      <xdr:rowOff>1074965</xdr:rowOff>
    </xdr:from>
    <xdr:to>
      <xdr:col>0</xdr:col>
      <xdr:colOff>9753609</xdr:colOff>
      <xdr:row>23</xdr:row>
      <xdr:rowOff>2054680</xdr:rowOff>
    </xdr:to>
    <xdr:pic>
      <xdr:nvPicPr>
        <xdr:cNvPr id="116" name="Imagem 115"/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6857" t="47720" b="1604"/>
        <a:stretch/>
      </xdr:blipFill>
      <xdr:spPr>
        <a:xfrm>
          <a:off x="6463394" y="51595565"/>
          <a:ext cx="3290215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5001317</xdr:colOff>
      <xdr:row>24</xdr:row>
      <xdr:rowOff>163286</xdr:rowOff>
    </xdr:from>
    <xdr:to>
      <xdr:col>0</xdr:col>
      <xdr:colOff>9673964</xdr:colOff>
      <xdr:row>24</xdr:row>
      <xdr:rowOff>988787</xdr:rowOff>
    </xdr:to>
    <xdr:pic>
      <xdr:nvPicPr>
        <xdr:cNvPr id="117" name="Imagem 11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001317" y="52788911"/>
          <a:ext cx="4672647" cy="825501"/>
        </a:xfrm>
        <a:prstGeom prst="rect">
          <a:avLst/>
        </a:prstGeom>
      </xdr:spPr>
    </xdr:pic>
    <xdr:clientData/>
  </xdr:twoCellAnchor>
  <xdr:twoCellAnchor editAs="oneCell">
    <xdr:from>
      <xdr:col>0</xdr:col>
      <xdr:colOff>3420579</xdr:colOff>
      <xdr:row>24</xdr:row>
      <xdr:rowOff>1072938</xdr:rowOff>
    </xdr:from>
    <xdr:to>
      <xdr:col>0</xdr:col>
      <xdr:colOff>6817179</xdr:colOff>
      <xdr:row>24</xdr:row>
      <xdr:rowOff>1973037</xdr:rowOff>
    </xdr:to>
    <xdr:pic>
      <xdr:nvPicPr>
        <xdr:cNvPr id="118" name="Imagem 11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420579" y="51822138"/>
          <a:ext cx="3396600" cy="9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24</xdr:row>
      <xdr:rowOff>81643</xdr:rowOff>
    </xdr:from>
    <xdr:to>
      <xdr:col>0</xdr:col>
      <xdr:colOff>5012825</xdr:colOff>
      <xdr:row>24</xdr:row>
      <xdr:rowOff>1023960</xdr:rowOff>
    </xdr:to>
    <xdr:pic>
      <xdr:nvPicPr>
        <xdr:cNvPr id="119" name="Imagem 11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40179" y="52707268"/>
          <a:ext cx="4672646" cy="9423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99649</xdr:rowOff>
    </xdr:from>
    <xdr:to>
      <xdr:col>0</xdr:col>
      <xdr:colOff>5170714</xdr:colOff>
      <xdr:row>25</xdr:row>
      <xdr:rowOff>1176857</xdr:rowOff>
    </xdr:to>
    <xdr:pic>
      <xdr:nvPicPr>
        <xdr:cNvPr id="120" name="Imagem 119"/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1757" r="2805"/>
        <a:stretch/>
      </xdr:blipFill>
      <xdr:spPr>
        <a:xfrm>
          <a:off x="0" y="54830299"/>
          <a:ext cx="5170714" cy="1077208"/>
        </a:xfrm>
        <a:prstGeom prst="rect">
          <a:avLst/>
        </a:prstGeom>
      </xdr:spPr>
    </xdr:pic>
    <xdr:clientData/>
  </xdr:twoCellAnchor>
  <xdr:twoCellAnchor editAs="oneCell">
    <xdr:from>
      <xdr:col>0</xdr:col>
      <xdr:colOff>5143499</xdr:colOff>
      <xdr:row>25</xdr:row>
      <xdr:rowOff>121291</xdr:rowOff>
    </xdr:from>
    <xdr:to>
      <xdr:col>0</xdr:col>
      <xdr:colOff>10218964</xdr:colOff>
      <xdr:row>25</xdr:row>
      <xdr:rowOff>1214458</xdr:rowOff>
    </xdr:to>
    <xdr:pic>
      <xdr:nvPicPr>
        <xdr:cNvPr id="121" name="Imagem 120"/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l="2964" r="3496"/>
        <a:stretch/>
      </xdr:blipFill>
      <xdr:spPr>
        <a:xfrm>
          <a:off x="5143499" y="52941746"/>
          <a:ext cx="5075465" cy="109316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1428750</xdr:colOff>
      <xdr:row>25</xdr:row>
      <xdr:rowOff>918346</xdr:rowOff>
    </xdr:from>
    <xdr:to>
      <xdr:col>0</xdr:col>
      <xdr:colOff>6982358</xdr:colOff>
      <xdr:row>25</xdr:row>
      <xdr:rowOff>2041073</xdr:rowOff>
    </xdr:to>
    <xdr:pic>
      <xdr:nvPicPr>
        <xdr:cNvPr id="122" name="Imagem 121"/>
        <xdr:cNvPicPr>
          <a:picLocks noChangeAspect="1"/>
        </xdr:cNvPicPr>
      </xdr:nvPicPr>
      <xdr:blipFill rotWithShape="1"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43942"/>
        <a:stretch/>
      </xdr:blipFill>
      <xdr:spPr>
        <a:xfrm>
          <a:off x="1428750" y="55648996"/>
          <a:ext cx="5553608" cy="1122727"/>
        </a:xfrm>
        <a:prstGeom prst="rect">
          <a:avLst/>
        </a:prstGeom>
      </xdr:spPr>
    </xdr:pic>
    <xdr:clientData/>
  </xdr:twoCellAnchor>
  <xdr:twoCellAnchor editAs="oneCell">
    <xdr:from>
      <xdr:col>0</xdr:col>
      <xdr:colOff>7021286</xdr:colOff>
      <xdr:row>25</xdr:row>
      <xdr:rowOff>1199903</xdr:rowOff>
    </xdr:from>
    <xdr:to>
      <xdr:col>0</xdr:col>
      <xdr:colOff>7892143</xdr:colOff>
      <xdr:row>25</xdr:row>
      <xdr:rowOff>2063285</xdr:rowOff>
    </xdr:to>
    <xdr:pic>
      <xdr:nvPicPr>
        <xdr:cNvPr id="123" name="Imagem 122"/>
        <xdr:cNvPicPr>
          <a:picLocks noChangeAspect="1"/>
        </xdr:cNvPicPr>
      </xdr:nvPicPr>
      <xdr:blipFill rotWithShape="1">
        <a:blip xmlns:r="http://schemas.openxmlformats.org/officeDocument/2006/relationships" r:embed="rId73"/>
        <a:srcRect l="41848" t="57281" r="42471"/>
        <a:stretch/>
      </xdr:blipFill>
      <xdr:spPr>
        <a:xfrm>
          <a:off x="7021286" y="54020358"/>
          <a:ext cx="870857" cy="863382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979715</xdr:colOff>
      <xdr:row>26</xdr:row>
      <xdr:rowOff>121711</xdr:rowOff>
    </xdr:from>
    <xdr:to>
      <xdr:col>0</xdr:col>
      <xdr:colOff>4870644</xdr:colOff>
      <xdr:row>26</xdr:row>
      <xdr:rowOff>1036079</xdr:rowOff>
    </xdr:to>
    <xdr:pic>
      <xdr:nvPicPr>
        <xdr:cNvPr id="125" name="Imagem 12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79715" y="55054984"/>
          <a:ext cx="3890929" cy="914368"/>
        </a:xfrm>
        <a:prstGeom prst="rect">
          <a:avLst/>
        </a:prstGeom>
      </xdr:spPr>
    </xdr:pic>
    <xdr:clientData/>
  </xdr:twoCellAnchor>
  <xdr:twoCellAnchor editAs="oneCell">
    <xdr:from>
      <xdr:col>0</xdr:col>
      <xdr:colOff>1020532</xdr:colOff>
      <xdr:row>26</xdr:row>
      <xdr:rowOff>901634</xdr:rowOff>
    </xdr:from>
    <xdr:to>
      <xdr:col>0</xdr:col>
      <xdr:colOff>4911461</xdr:colOff>
      <xdr:row>26</xdr:row>
      <xdr:rowOff>2088079</xdr:rowOff>
    </xdr:to>
    <xdr:pic>
      <xdr:nvPicPr>
        <xdr:cNvPr id="126" name="Imagem 125"/>
        <xdr:cNvPicPr>
          <a:picLocks noChangeAspect="1"/>
        </xdr:cNvPicPr>
      </xdr:nvPicPr>
      <xdr:blipFill rotWithShape="1">
        <a:blip xmlns:r="http://schemas.openxmlformats.org/officeDocument/2006/relationships" r:embed="rId75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b="50972"/>
        <a:stretch/>
      </xdr:blipFill>
      <xdr:spPr>
        <a:xfrm>
          <a:off x="1020532" y="55834907"/>
          <a:ext cx="3890929" cy="118644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13606</xdr:colOff>
      <xdr:row>27</xdr:row>
      <xdr:rowOff>95249</xdr:rowOff>
    </xdr:from>
    <xdr:to>
      <xdr:col>0</xdr:col>
      <xdr:colOff>5418823</xdr:colOff>
      <xdr:row>27</xdr:row>
      <xdr:rowOff>1292678</xdr:rowOff>
    </xdr:to>
    <xdr:pic>
      <xdr:nvPicPr>
        <xdr:cNvPr id="128" name="Imagem 12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3606" y="59035949"/>
          <a:ext cx="5405217" cy="1197429"/>
        </a:xfrm>
        <a:prstGeom prst="rect">
          <a:avLst/>
        </a:prstGeom>
      </xdr:spPr>
    </xdr:pic>
    <xdr:clientData/>
  </xdr:twoCellAnchor>
  <xdr:twoCellAnchor editAs="oneCell">
    <xdr:from>
      <xdr:col>0</xdr:col>
      <xdr:colOff>5279349</xdr:colOff>
      <xdr:row>27</xdr:row>
      <xdr:rowOff>54428</xdr:rowOff>
    </xdr:from>
    <xdr:to>
      <xdr:col>0</xdr:col>
      <xdr:colOff>10276824</xdr:colOff>
      <xdr:row>27</xdr:row>
      <xdr:rowOff>1238250</xdr:rowOff>
    </xdr:to>
    <xdr:pic>
      <xdr:nvPicPr>
        <xdr:cNvPr id="129" name="Imagem 12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279349" y="58995128"/>
          <a:ext cx="4997475" cy="1183822"/>
        </a:xfrm>
        <a:prstGeom prst="rect">
          <a:avLst/>
        </a:prstGeom>
      </xdr:spPr>
    </xdr:pic>
    <xdr:clientData/>
  </xdr:twoCellAnchor>
  <xdr:twoCellAnchor editAs="oneCell">
    <xdr:from>
      <xdr:col>0</xdr:col>
      <xdr:colOff>748393</xdr:colOff>
      <xdr:row>27</xdr:row>
      <xdr:rowOff>1102178</xdr:rowOff>
    </xdr:from>
    <xdr:to>
      <xdr:col>0</xdr:col>
      <xdr:colOff>4653643</xdr:colOff>
      <xdr:row>27</xdr:row>
      <xdr:rowOff>2081726</xdr:rowOff>
    </xdr:to>
    <xdr:pic>
      <xdr:nvPicPr>
        <xdr:cNvPr id="130" name="Imagem 129"/>
        <xdr:cNvPicPr>
          <a:picLocks noChangeAspect="1"/>
        </xdr:cNvPicPr>
      </xdr:nvPicPr>
      <xdr:blipFill rotWithShape="1">
        <a:blip xmlns:r="http://schemas.openxmlformats.org/officeDocument/2006/relationships" r:embed="rId78"/>
        <a:srcRect l="5566" r="5699"/>
        <a:stretch/>
      </xdr:blipFill>
      <xdr:spPr>
        <a:xfrm>
          <a:off x="748393" y="60042878"/>
          <a:ext cx="3905250" cy="979548"/>
        </a:xfrm>
        <a:prstGeom prst="rect">
          <a:avLst/>
        </a:prstGeom>
      </xdr:spPr>
    </xdr:pic>
    <xdr:clientData/>
  </xdr:twoCellAnchor>
  <xdr:twoCellAnchor editAs="oneCell">
    <xdr:from>
      <xdr:col>0</xdr:col>
      <xdr:colOff>3878036</xdr:colOff>
      <xdr:row>28</xdr:row>
      <xdr:rowOff>8617</xdr:rowOff>
    </xdr:from>
    <xdr:to>
      <xdr:col>0</xdr:col>
      <xdr:colOff>8745282</xdr:colOff>
      <xdr:row>28</xdr:row>
      <xdr:rowOff>1056132</xdr:rowOff>
    </xdr:to>
    <xdr:pic>
      <xdr:nvPicPr>
        <xdr:cNvPr id="132" name="Imagem 131"/>
        <xdr:cNvPicPr>
          <a:picLocks noChangeAspect="1"/>
        </xdr:cNvPicPr>
      </xdr:nvPicPr>
      <xdr:blipFill rotWithShape="1"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650"/>
        <a:stretch/>
      </xdr:blipFill>
      <xdr:spPr>
        <a:xfrm>
          <a:off x="3878036" y="59167526"/>
          <a:ext cx="4867246" cy="1047515"/>
        </a:xfrm>
        <a:prstGeom prst="rect">
          <a:avLst/>
        </a:prstGeom>
      </xdr:spPr>
    </xdr:pic>
    <xdr:clientData/>
  </xdr:twoCellAnchor>
  <xdr:twoCellAnchor editAs="oneCell">
    <xdr:from>
      <xdr:col>0</xdr:col>
      <xdr:colOff>1578428</xdr:colOff>
      <xdr:row>28</xdr:row>
      <xdr:rowOff>901587</xdr:rowOff>
    </xdr:from>
    <xdr:to>
      <xdr:col>0</xdr:col>
      <xdr:colOff>5534567</xdr:colOff>
      <xdr:row>28</xdr:row>
      <xdr:rowOff>1982932</xdr:rowOff>
    </xdr:to>
    <xdr:pic>
      <xdr:nvPicPr>
        <xdr:cNvPr id="133" name="Imagem 132"/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1578428" y="60060496"/>
          <a:ext cx="3956139" cy="1081345"/>
        </a:xfrm>
        <a:prstGeom prst="rect">
          <a:avLst/>
        </a:prstGeom>
      </xdr:spPr>
    </xdr:pic>
    <xdr:clientData/>
  </xdr:twoCellAnchor>
  <xdr:twoCellAnchor editAs="oneCell">
    <xdr:from>
      <xdr:col>0</xdr:col>
      <xdr:colOff>5497286</xdr:colOff>
      <xdr:row>28</xdr:row>
      <xdr:rowOff>839932</xdr:rowOff>
    </xdr:from>
    <xdr:to>
      <xdr:col>0</xdr:col>
      <xdr:colOff>9621360</xdr:colOff>
      <xdr:row>28</xdr:row>
      <xdr:rowOff>2050968</xdr:rowOff>
    </xdr:to>
    <xdr:pic>
      <xdr:nvPicPr>
        <xdr:cNvPr id="134" name="Imagem 133"/>
        <xdr:cNvPicPr>
          <a:picLocks noChangeAspect="1"/>
        </xdr:cNvPicPr>
      </xdr:nvPicPr>
      <xdr:blipFill rotWithShape="1">
        <a:blip xmlns:r="http://schemas.openxmlformats.org/officeDocument/2006/relationships" r:embed="rId81"/>
        <a:srcRect b="8235"/>
        <a:stretch/>
      </xdr:blipFill>
      <xdr:spPr>
        <a:xfrm>
          <a:off x="5497286" y="59998841"/>
          <a:ext cx="4124074" cy="1211036"/>
        </a:xfrm>
        <a:prstGeom prst="rect">
          <a:avLst/>
        </a:prstGeom>
      </xdr:spPr>
    </xdr:pic>
    <xdr:clientData/>
  </xdr:twoCellAnchor>
  <xdr:twoCellAnchor editAs="oneCell">
    <xdr:from>
      <xdr:col>0</xdr:col>
      <xdr:colOff>4925786</xdr:colOff>
      <xdr:row>26</xdr:row>
      <xdr:rowOff>72872</xdr:rowOff>
    </xdr:from>
    <xdr:to>
      <xdr:col>0</xdr:col>
      <xdr:colOff>8816715</xdr:colOff>
      <xdr:row>26</xdr:row>
      <xdr:rowOff>909421</xdr:rowOff>
    </xdr:to>
    <xdr:pic>
      <xdr:nvPicPr>
        <xdr:cNvPr id="124" name="Imagem 12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925786" y="55006145"/>
          <a:ext cx="3890929" cy="836549"/>
        </a:xfrm>
        <a:prstGeom prst="rect">
          <a:avLst/>
        </a:prstGeom>
      </xdr:spPr>
    </xdr:pic>
    <xdr:clientData/>
  </xdr:twoCellAnchor>
  <xdr:twoCellAnchor editAs="oneCell">
    <xdr:from>
      <xdr:col>0</xdr:col>
      <xdr:colOff>4901046</xdr:colOff>
      <xdr:row>26</xdr:row>
      <xdr:rowOff>831274</xdr:rowOff>
    </xdr:from>
    <xdr:to>
      <xdr:col>0</xdr:col>
      <xdr:colOff>8770327</xdr:colOff>
      <xdr:row>26</xdr:row>
      <xdr:rowOff>2110656</xdr:rowOff>
    </xdr:to>
    <xdr:pic>
      <xdr:nvPicPr>
        <xdr:cNvPr id="135" name="Imagem 134"/>
        <xdr:cNvPicPr>
          <a:picLocks noChangeAspect="1"/>
        </xdr:cNvPicPr>
      </xdr:nvPicPr>
      <xdr:blipFill rotWithShape="1"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46933" b="143"/>
        <a:stretch/>
      </xdr:blipFill>
      <xdr:spPr>
        <a:xfrm>
          <a:off x="4901046" y="55764547"/>
          <a:ext cx="3869281" cy="1279382"/>
        </a:xfrm>
        <a:prstGeom prst="rect">
          <a:avLst/>
        </a:prstGeom>
      </xdr:spPr>
    </xdr:pic>
    <xdr:clientData/>
  </xdr:twoCellAnchor>
  <xdr:twoCellAnchor>
    <xdr:from>
      <xdr:col>0</xdr:col>
      <xdr:colOff>1501588</xdr:colOff>
      <xdr:row>17</xdr:row>
      <xdr:rowOff>121227</xdr:rowOff>
    </xdr:from>
    <xdr:to>
      <xdr:col>0</xdr:col>
      <xdr:colOff>1506682</xdr:colOff>
      <xdr:row>17</xdr:row>
      <xdr:rowOff>930088</xdr:rowOff>
    </xdr:to>
    <xdr:cxnSp macro="">
      <xdr:nvCxnSpPr>
        <xdr:cNvPr id="19" name="Conexão reta 18"/>
        <xdr:cNvCxnSpPr/>
      </xdr:nvCxnSpPr>
      <xdr:spPr>
        <a:xfrm flipH="1">
          <a:off x="1501588" y="35935227"/>
          <a:ext cx="5094" cy="80886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6275294</xdr:colOff>
      <xdr:row>17</xdr:row>
      <xdr:rowOff>83127</xdr:rowOff>
    </xdr:from>
    <xdr:to>
      <xdr:col>0</xdr:col>
      <xdr:colOff>6283038</xdr:colOff>
      <xdr:row>17</xdr:row>
      <xdr:rowOff>941294</xdr:rowOff>
    </xdr:to>
    <xdr:cxnSp macro="">
      <xdr:nvCxnSpPr>
        <xdr:cNvPr id="127" name="Conexão reta 126"/>
        <xdr:cNvCxnSpPr/>
      </xdr:nvCxnSpPr>
      <xdr:spPr>
        <a:xfrm flipH="1">
          <a:off x="6275294" y="35897127"/>
          <a:ext cx="7744" cy="85816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3451412</xdr:colOff>
      <xdr:row>17</xdr:row>
      <xdr:rowOff>114299</xdr:rowOff>
    </xdr:from>
    <xdr:to>
      <xdr:col>0</xdr:col>
      <xdr:colOff>3456710</xdr:colOff>
      <xdr:row>17</xdr:row>
      <xdr:rowOff>941294</xdr:rowOff>
    </xdr:to>
    <xdr:cxnSp macro="">
      <xdr:nvCxnSpPr>
        <xdr:cNvPr id="136" name="Conexão reta 135"/>
        <xdr:cNvCxnSpPr/>
      </xdr:nvCxnSpPr>
      <xdr:spPr>
        <a:xfrm flipH="1">
          <a:off x="3451412" y="35928299"/>
          <a:ext cx="5298" cy="82699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1861211</xdr:colOff>
      <xdr:row>17</xdr:row>
      <xdr:rowOff>2054679</xdr:rowOff>
    </xdr:from>
    <xdr:to>
      <xdr:col>0</xdr:col>
      <xdr:colOff>1864178</xdr:colOff>
      <xdr:row>18</xdr:row>
      <xdr:rowOff>812222</xdr:rowOff>
    </xdr:to>
    <xdr:cxnSp macro="">
      <xdr:nvCxnSpPr>
        <xdr:cNvPr id="137" name="Conexão reta 136"/>
        <xdr:cNvCxnSpPr/>
      </xdr:nvCxnSpPr>
      <xdr:spPr>
        <a:xfrm flipH="1">
          <a:off x="1861211" y="37909500"/>
          <a:ext cx="2967" cy="8666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3887831</xdr:colOff>
      <xdr:row>17</xdr:row>
      <xdr:rowOff>988561</xdr:rowOff>
    </xdr:from>
    <xdr:to>
      <xdr:col>0</xdr:col>
      <xdr:colOff>3905149</xdr:colOff>
      <xdr:row>17</xdr:row>
      <xdr:rowOff>1958380</xdr:rowOff>
    </xdr:to>
    <xdr:cxnSp macro="">
      <xdr:nvCxnSpPr>
        <xdr:cNvPr id="138" name="Conexão reta 137"/>
        <xdr:cNvCxnSpPr/>
      </xdr:nvCxnSpPr>
      <xdr:spPr>
        <a:xfrm flipH="1">
          <a:off x="3887831" y="36802561"/>
          <a:ext cx="17318" cy="96981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8301523</xdr:colOff>
      <xdr:row>17</xdr:row>
      <xdr:rowOff>1011585</xdr:rowOff>
    </xdr:from>
    <xdr:to>
      <xdr:col>0</xdr:col>
      <xdr:colOff>8318841</xdr:colOff>
      <xdr:row>17</xdr:row>
      <xdr:rowOff>1981404</xdr:rowOff>
    </xdr:to>
    <xdr:cxnSp macro="">
      <xdr:nvCxnSpPr>
        <xdr:cNvPr id="139" name="Conexão reta 138"/>
        <xdr:cNvCxnSpPr/>
      </xdr:nvCxnSpPr>
      <xdr:spPr>
        <a:xfrm flipH="1">
          <a:off x="8301523" y="36825585"/>
          <a:ext cx="17318" cy="96981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9192493</xdr:colOff>
      <xdr:row>17</xdr:row>
      <xdr:rowOff>979596</xdr:rowOff>
    </xdr:from>
    <xdr:to>
      <xdr:col>0</xdr:col>
      <xdr:colOff>9209811</xdr:colOff>
      <xdr:row>17</xdr:row>
      <xdr:rowOff>1949415</xdr:rowOff>
    </xdr:to>
    <xdr:cxnSp macro="">
      <xdr:nvCxnSpPr>
        <xdr:cNvPr id="140" name="Conexão reta 139"/>
        <xdr:cNvCxnSpPr/>
      </xdr:nvCxnSpPr>
      <xdr:spPr>
        <a:xfrm flipH="1">
          <a:off x="9192493" y="36793596"/>
          <a:ext cx="17318" cy="96981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165397</xdr:colOff>
      <xdr:row>16</xdr:row>
      <xdr:rowOff>2097974</xdr:rowOff>
    </xdr:from>
    <xdr:to>
      <xdr:col>0</xdr:col>
      <xdr:colOff>840806</xdr:colOff>
      <xdr:row>17</xdr:row>
      <xdr:rowOff>320314</xdr:rowOff>
    </xdr:to>
    <xdr:sp macro="" textlink="">
      <xdr:nvSpPr>
        <xdr:cNvPr id="37" name="CaixaDeTexto 36"/>
        <xdr:cNvSpPr txBox="1"/>
      </xdr:nvSpPr>
      <xdr:spPr>
        <a:xfrm>
          <a:off x="165397" y="35805268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0,5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2570179</xdr:colOff>
      <xdr:row>17</xdr:row>
      <xdr:rowOff>2793</xdr:rowOff>
    </xdr:from>
    <xdr:to>
      <xdr:col>0</xdr:col>
      <xdr:colOff>3245588</xdr:colOff>
      <xdr:row>17</xdr:row>
      <xdr:rowOff>331839</xdr:rowOff>
    </xdr:to>
    <xdr:sp macro="" textlink="">
      <xdr:nvSpPr>
        <xdr:cNvPr id="141" name="CaixaDeTexto 140"/>
        <xdr:cNvSpPr txBox="1"/>
      </xdr:nvSpPr>
      <xdr:spPr>
        <a:xfrm>
          <a:off x="2570179" y="35816793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4957002</xdr:colOff>
      <xdr:row>16</xdr:row>
      <xdr:rowOff>2095500</xdr:rowOff>
    </xdr:from>
    <xdr:to>
      <xdr:col>0</xdr:col>
      <xdr:colOff>5632411</xdr:colOff>
      <xdr:row>17</xdr:row>
      <xdr:rowOff>317840</xdr:rowOff>
    </xdr:to>
    <xdr:sp macro="" textlink="">
      <xdr:nvSpPr>
        <xdr:cNvPr id="143" name="CaixaDeTexto 142"/>
        <xdr:cNvSpPr txBox="1"/>
      </xdr:nvSpPr>
      <xdr:spPr>
        <a:xfrm>
          <a:off x="4957002" y="35802794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6833988</xdr:colOff>
      <xdr:row>17</xdr:row>
      <xdr:rowOff>11205</xdr:rowOff>
    </xdr:from>
    <xdr:to>
      <xdr:col>0</xdr:col>
      <xdr:colOff>7509397</xdr:colOff>
      <xdr:row>17</xdr:row>
      <xdr:rowOff>340251</xdr:rowOff>
    </xdr:to>
    <xdr:sp macro="" textlink="">
      <xdr:nvSpPr>
        <xdr:cNvPr id="144" name="CaixaDeTexto 143"/>
        <xdr:cNvSpPr txBox="1"/>
      </xdr:nvSpPr>
      <xdr:spPr>
        <a:xfrm>
          <a:off x="6833988" y="35825205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0,7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8135471</xdr:colOff>
      <xdr:row>17</xdr:row>
      <xdr:rowOff>59128</xdr:rowOff>
    </xdr:from>
    <xdr:to>
      <xdr:col>0</xdr:col>
      <xdr:colOff>8155381</xdr:colOff>
      <xdr:row>17</xdr:row>
      <xdr:rowOff>930088</xdr:rowOff>
    </xdr:to>
    <xdr:cxnSp macro="">
      <xdr:nvCxnSpPr>
        <xdr:cNvPr id="145" name="Conexão reta 144"/>
        <xdr:cNvCxnSpPr/>
      </xdr:nvCxnSpPr>
      <xdr:spPr>
        <a:xfrm flipH="1">
          <a:off x="8135471" y="35873128"/>
          <a:ext cx="19910" cy="87096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8783809</xdr:colOff>
      <xdr:row>16</xdr:row>
      <xdr:rowOff>2095498</xdr:rowOff>
    </xdr:from>
    <xdr:to>
      <xdr:col>0</xdr:col>
      <xdr:colOff>9459218</xdr:colOff>
      <xdr:row>17</xdr:row>
      <xdr:rowOff>317838</xdr:rowOff>
    </xdr:to>
    <xdr:sp macro="" textlink="">
      <xdr:nvSpPr>
        <xdr:cNvPr id="146" name="CaixaDeTexto 145"/>
        <xdr:cNvSpPr txBox="1"/>
      </xdr:nvSpPr>
      <xdr:spPr>
        <a:xfrm>
          <a:off x="8783809" y="35802792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987718</xdr:colOff>
      <xdr:row>17</xdr:row>
      <xdr:rowOff>995721</xdr:rowOff>
    </xdr:from>
    <xdr:to>
      <xdr:col>0</xdr:col>
      <xdr:colOff>1663127</xdr:colOff>
      <xdr:row>17</xdr:row>
      <xdr:rowOff>1324767</xdr:rowOff>
    </xdr:to>
    <xdr:sp macro="" textlink="">
      <xdr:nvSpPr>
        <xdr:cNvPr id="147" name="CaixaDeTexto 146"/>
        <xdr:cNvSpPr txBox="1"/>
      </xdr:nvSpPr>
      <xdr:spPr>
        <a:xfrm>
          <a:off x="987718" y="36809721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2688611</xdr:colOff>
      <xdr:row>17</xdr:row>
      <xdr:rowOff>1040547</xdr:rowOff>
    </xdr:from>
    <xdr:to>
      <xdr:col>0</xdr:col>
      <xdr:colOff>3364020</xdr:colOff>
      <xdr:row>17</xdr:row>
      <xdr:rowOff>1369593</xdr:rowOff>
    </xdr:to>
    <xdr:sp macro="" textlink="">
      <xdr:nvSpPr>
        <xdr:cNvPr id="148" name="CaixaDeTexto 147"/>
        <xdr:cNvSpPr txBox="1"/>
      </xdr:nvSpPr>
      <xdr:spPr>
        <a:xfrm>
          <a:off x="2688611" y="36854547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6745460</xdr:colOff>
      <xdr:row>17</xdr:row>
      <xdr:rowOff>926405</xdr:rowOff>
    </xdr:from>
    <xdr:to>
      <xdr:col>0</xdr:col>
      <xdr:colOff>7420869</xdr:colOff>
      <xdr:row>17</xdr:row>
      <xdr:rowOff>1255451</xdr:rowOff>
    </xdr:to>
    <xdr:sp macro="" textlink="">
      <xdr:nvSpPr>
        <xdr:cNvPr id="149" name="CaixaDeTexto 148"/>
        <xdr:cNvSpPr txBox="1"/>
      </xdr:nvSpPr>
      <xdr:spPr>
        <a:xfrm>
          <a:off x="6745460" y="36740405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0,7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6227051</xdr:colOff>
      <xdr:row>17</xdr:row>
      <xdr:rowOff>974330</xdr:rowOff>
    </xdr:from>
    <xdr:to>
      <xdr:col>0</xdr:col>
      <xdr:colOff>6244369</xdr:colOff>
      <xdr:row>17</xdr:row>
      <xdr:rowOff>1944149</xdr:rowOff>
    </xdr:to>
    <xdr:cxnSp macro="">
      <xdr:nvCxnSpPr>
        <xdr:cNvPr id="150" name="Conexão reta 149"/>
        <xdr:cNvCxnSpPr/>
      </xdr:nvCxnSpPr>
      <xdr:spPr>
        <a:xfrm flipH="1">
          <a:off x="6227051" y="36788330"/>
          <a:ext cx="17318" cy="96981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8506705</xdr:colOff>
      <xdr:row>17</xdr:row>
      <xdr:rowOff>909116</xdr:rowOff>
    </xdr:from>
    <xdr:to>
      <xdr:col>0</xdr:col>
      <xdr:colOff>9182114</xdr:colOff>
      <xdr:row>17</xdr:row>
      <xdr:rowOff>1238162</xdr:rowOff>
    </xdr:to>
    <xdr:sp macro="" textlink="">
      <xdr:nvSpPr>
        <xdr:cNvPr id="152" name="CaixaDeTexto 151"/>
        <xdr:cNvSpPr txBox="1"/>
      </xdr:nvSpPr>
      <xdr:spPr>
        <a:xfrm>
          <a:off x="8506705" y="3672311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4843897</xdr:colOff>
      <xdr:row>17</xdr:row>
      <xdr:rowOff>2084615</xdr:rowOff>
    </xdr:from>
    <xdr:to>
      <xdr:col>0</xdr:col>
      <xdr:colOff>4846864</xdr:colOff>
      <xdr:row>18</xdr:row>
      <xdr:rowOff>842158</xdr:rowOff>
    </xdr:to>
    <xdr:cxnSp macro="">
      <xdr:nvCxnSpPr>
        <xdr:cNvPr id="142" name="Conexão reta 141"/>
        <xdr:cNvCxnSpPr/>
      </xdr:nvCxnSpPr>
      <xdr:spPr>
        <a:xfrm flipH="1">
          <a:off x="4843897" y="37939436"/>
          <a:ext cx="2967" cy="8666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6193726</xdr:colOff>
      <xdr:row>17</xdr:row>
      <xdr:rowOff>2046515</xdr:rowOff>
    </xdr:from>
    <xdr:to>
      <xdr:col>0</xdr:col>
      <xdr:colOff>6196693</xdr:colOff>
      <xdr:row>18</xdr:row>
      <xdr:rowOff>804058</xdr:rowOff>
    </xdr:to>
    <xdr:cxnSp macro="">
      <xdr:nvCxnSpPr>
        <xdr:cNvPr id="151" name="Conexão reta 150"/>
        <xdr:cNvCxnSpPr/>
      </xdr:nvCxnSpPr>
      <xdr:spPr>
        <a:xfrm flipH="1">
          <a:off x="6193726" y="37901336"/>
          <a:ext cx="2967" cy="8666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8074235</xdr:colOff>
      <xdr:row>18</xdr:row>
      <xdr:rowOff>56029</xdr:rowOff>
    </xdr:from>
    <xdr:to>
      <xdr:col>0</xdr:col>
      <xdr:colOff>8079441</xdr:colOff>
      <xdr:row>18</xdr:row>
      <xdr:rowOff>820387</xdr:rowOff>
    </xdr:to>
    <xdr:cxnSp macro="">
      <xdr:nvCxnSpPr>
        <xdr:cNvPr id="153" name="Conexão reta 152"/>
        <xdr:cNvCxnSpPr/>
      </xdr:nvCxnSpPr>
      <xdr:spPr>
        <a:xfrm flipH="1">
          <a:off x="8074235" y="37976735"/>
          <a:ext cx="5206" cy="76435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1164528</xdr:colOff>
      <xdr:row>18</xdr:row>
      <xdr:rowOff>952500</xdr:rowOff>
    </xdr:from>
    <xdr:to>
      <xdr:col>0</xdr:col>
      <xdr:colOff>1170214</xdr:colOff>
      <xdr:row>18</xdr:row>
      <xdr:rowOff>1625930</xdr:rowOff>
    </xdr:to>
    <xdr:cxnSp macro="">
      <xdr:nvCxnSpPr>
        <xdr:cNvPr id="154" name="Conexão reta 153"/>
        <xdr:cNvCxnSpPr/>
      </xdr:nvCxnSpPr>
      <xdr:spPr>
        <a:xfrm flipH="1">
          <a:off x="1164528" y="38916429"/>
          <a:ext cx="5686" cy="67343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2748643</xdr:colOff>
      <xdr:row>18</xdr:row>
      <xdr:rowOff>966107</xdr:rowOff>
    </xdr:from>
    <xdr:to>
      <xdr:col>0</xdr:col>
      <xdr:colOff>2759285</xdr:colOff>
      <xdr:row>18</xdr:row>
      <xdr:rowOff>1642259</xdr:rowOff>
    </xdr:to>
    <xdr:cxnSp macro="">
      <xdr:nvCxnSpPr>
        <xdr:cNvPr id="155" name="Conexão reta 154"/>
        <xdr:cNvCxnSpPr/>
      </xdr:nvCxnSpPr>
      <xdr:spPr>
        <a:xfrm>
          <a:off x="2748643" y="38930036"/>
          <a:ext cx="10642" cy="67615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4583206</xdr:colOff>
      <xdr:row>18</xdr:row>
      <xdr:rowOff>806824</xdr:rowOff>
    </xdr:from>
    <xdr:to>
      <xdr:col>0</xdr:col>
      <xdr:colOff>4583207</xdr:colOff>
      <xdr:row>18</xdr:row>
      <xdr:rowOff>1458161</xdr:rowOff>
    </xdr:to>
    <xdr:cxnSp macro="">
      <xdr:nvCxnSpPr>
        <xdr:cNvPr id="157" name="Conexão reta 156"/>
        <xdr:cNvCxnSpPr/>
      </xdr:nvCxnSpPr>
      <xdr:spPr>
        <a:xfrm>
          <a:off x="4583206" y="38727530"/>
          <a:ext cx="1" cy="65133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662747</xdr:colOff>
      <xdr:row>17</xdr:row>
      <xdr:rowOff>2089895</xdr:rowOff>
    </xdr:from>
    <xdr:to>
      <xdr:col>0</xdr:col>
      <xdr:colOff>1338156</xdr:colOff>
      <xdr:row>18</xdr:row>
      <xdr:rowOff>312235</xdr:rowOff>
    </xdr:to>
    <xdr:sp macro="" textlink="">
      <xdr:nvSpPr>
        <xdr:cNvPr id="158" name="CaixaDeTexto 157"/>
        <xdr:cNvSpPr txBox="1"/>
      </xdr:nvSpPr>
      <xdr:spPr>
        <a:xfrm>
          <a:off x="662747" y="37903895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2921853</xdr:colOff>
      <xdr:row>17</xdr:row>
      <xdr:rowOff>2051796</xdr:rowOff>
    </xdr:from>
    <xdr:to>
      <xdr:col>0</xdr:col>
      <xdr:colOff>3597262</xdr:colOff>
      <xdr:row>18</xdr:row>
      <xdr:rowOff>274136</xdr:rowOff>
    </xdr:to>
    <xdr:sp macro="" textlink="">
      <xdr:nvSpPr>
        <xdr:cNvPr id="159" name="CaixaDeTexto 158"/>
        <xdr:cNvSpPr txBox="1"/>
      </xdr:nvSpPr>
      <xdr:spPr>
        <a:xfrm>
          <a:off x="2921853" y="3786579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1,0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5569324</xdr:colOff>
      <xdr:row>17</xdr:row>
      <xdr:rowOff>2029446</xdr:rowOff>
    </xdr:from>
    <xdr:to>
      <xdr:col>0</xdr:col>
      <xdr:colOff>6244733</xdr:colOff>
      <xdr:row>18</xdr:row>
      <xdr:rowOff>251786</xdr:rowOff>
    </xdr:to>
    <xdr:sp macro="" textlink="">
      <xdr:nvSpPr>
        <xdr:cNvPr id="160" name="CaixaDeTexto 159"/>
        <xdr:cNvSpPr txBox="1"/>
      </xdr:nvSpPr>
      <xdr:spPr>
        <a:xfrm>
          <a:off x="5569324" y="3784344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7559489</xdr:colOff>
      <xdr:row>17</xdr:row>
      <xdr:rowOff>2036170</xdr:rowOff>
    </xdr:from>
    <xdr:to>
      <xdr:col>0</xdr:col>
      <xdr:colOff>8234898</xdr:colOff>
      <xdr:row>18</xdr:row>
      <xdr:rowOff>258510</xdr:rowOff>
    </xdr:to>
    <xdr:sp macro="" textlink="">
      <xdr:nvSpPr>
        <xdr:cNvPr id="161" name="CaixaDeTexto 160"/>
        <xdr:cNvSpPr txBox="1"/>
      </xdr:nvSpPr>
      <xdr:spPr>
        <a:xfrm>
          <a:off x="7559489" y="37850170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9157448</xdr:colOff>
      <xdr:row>17</xdr:row>
      <xdr:rowOff>2087716</xdr:rowOff>
    </xdr:from>
    <xdr:to>
      <xdr:col>0</xdr:col>
      <xdr:colOff>9832857</xdr:colOff>
      <xdr:row>18</xdr:row>
      <xdr:rowOff>310056</xdr:rowOff>
    </xdr:to>
    <xdr:sp macro="" textlink="">
      <xdr:nvSpPr>
        <xdr:cNvPr id="162" name="CaixaDeTexto 161"/>
        <xdr:cNvSpPr txBox="1"/>
      </xdr:nvSpPr>
      <xdr:spPr>
        <a:xfrm>
          <a:off x="9157448" y="3790171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230118</xdr:colOff>
      <xdr:row>18</xdr:row>
      <xdr:rowOff>739588</xdr:rowOff>
    </xdr:from>
    <xdr:to>
      <xdr:col>0</xdr:col>
      <xdr:colOff>905527</xdr:colOff>
      <xdr:row>18</xdr:row>
      <xdr:rowOff>1068634</xdr:rowOff>
    </xdr:to>
    <xdr:sp macro="" textlink="">
      <xdr:nvSpPr>
        <xdr:cNvPr id="163" name="CaixaDeTexto 162"/>
        <xdr:cNvSpPr txBox="1"/>
      </xdr:nvSpPr>
      <xdr:spPr>
        <a:xfrm>
          <a:off x="230118" y="38660294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2007371</xdr:colOff>
      <xdr:row>18</xdr:row>
      <xdr:rowOff>959222</xdr:rowOff>
    </xdr:from>
    <xdr:to>
      <xdr:col>0</xdr:col>
      <xdr:colOff>2682780</xdr:colOff>
      <xdr:row>18</xdr:row>
      <xdr:rowOff>1288268</xdr:rowOff>
    </xdr:to>
    <xdr:sp macro="" textlink="">
      <xdr:nvSpPr>
        <xdr:cNvPr id="164" name="CaixaDeTexto 163"/>
        <xdr:cNvSpPr txBox="1"/>
      </xdr:nvSpPr>
      <xdr:spPr>
        <a:xfrm>
          <a:off x="2007371" y="38879928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3706182</xdr:colOff>
      <xdr:row>18</xdr:row>
      <xdr:rowOff>865093</xdr:rowOff>
    </xdr:from>
    <xdr:to>
      <xdr:col>0</xdr:col>
      <xdr:colOff>4381591</xdr:colOff>
      <xdr:row>18</xdr:row>
      <xdr:rowOff>1194139</xdr:rowOff>
    </xdr:to>
    <xdr:sp macro="" textlink="">
      <xdr:nvSpPr>
        <xdr:cNvPr id="165" name="CaixaDeTexto 164"/>
        <xdr:cNvSpPr txBox="1"/>
      </xdr:nvSpPr>
      <xdr:spPr>
        <a:xfrm>
          <a:off x="3706182" y="38785799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</a:p>
        <a:p>
          <a:pPr algn="ctr"/>
          <a:endParaRPr lang="pt-PT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7765676</xdr:colOff>
      <xdr:row>18</xdr:row>
      <xdr:rowOff>750794</xdr:rowOff>
    </xdr:from>
    <xdr:to>
      <xdr:col>0</xdr:col>
      <xdr:colOff>8441085</xdr:colOff>
      <xdr:row>18</xdr:row>
      <xdr:rowOff>1079840</xdr:rowOff>
    </xdr:to>
    <xdr:sp macro="" textlink="">
      <xdr:nvSpPr>
        <xdr:cNvPr id="166" name="CaixaDeTexto 165"/>
        <xdr:cNvSpPr txBox="1"/>
      </xdr:nvSpPr>
      <xdr:spPr>
        <a:xfrm>
          <a:off x="7765676" y="38671500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0,5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5486400</xdr:colOff>
      <xdr:row>18</xdr:row>
      <xdr:rowOff>1642782</xdr:rowOff>
    </xdr:from>
    <xdr:to>
      <xdr:col>0</xdr:col>
      <xdr:colOff>6161809</xdr:colOff>
      <xdr:row>18</xdr:row>
      <xdr:rowOff>1971828</xdr:rowOff>
    </xdr:to>
    <xdr:sp macro="" textlink="">
      <xdr:nvSpPr>
        <xdr:cNvPr id="167" name="CaixaDeTexto 166"/>
        <xdr:cNvSpPr txBox="1"/>
      </xdr:nvSpPr>
      <xdr:spPr>
        <a:xfrm>
          <a:off x="5486400" y="39563488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0,8</a:t>
          </a:r>
        </a:p>
        <a:p>
          <a:pPr algn="ctr"/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2139715</xdr:colOff>
      <xdr:row>17</xdr:row>
      <xdr:rowOff>1002824</xdr:rowOff>
    </xdr:from>
    <xdr:to>
      <xdr:col>0</xdr:col>
      <xdr:colOff>2157033</xdr:colOff>
      <xdr:row>17</xdr:row>
      <xdr:rowOff>1972643</xdr:rowOff>
    </xdr:to>
    <xdr:cxnSp macro="">
      <xdr:nvCxnSpPr>
        <xdr:cNvPr id="168" name="Conexão reta 167"/>
        <xdr:cNvCxnSpPr/>
      </xdr:nvCxnSpPr>
      <xdr:spPr>
        <a:xfrm flipH="1">
          <a:off x="2139715" y="36816824"/>
          <a:ext cx="17318" cy="96981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885265</xdr:colOff>
      <xdr:row>19</xdr:row>
      <xdr:rowOff>112059</xdr:rowOff>
    </xdr:from>
    <xdr:to>
      <xdr:col>0</xdr:col>
      <xdr:colOff>885265</xdr:colOff>
      <xdr:row>19</xdr:row>
      <xdr:rowOff>806823</xdr:rowOff>
    </xdr:to>
    <xdr:cxnSp macro="">
      <xdr:nvCxnSpPr>
        <xdr:cNvPr id="62" name="Conexão reta 61"/>
        <xdr:cNvCxnSpPr/>
      </xdr:nvCxnSpPr>
      <xdr:spPr>
        <a:xfrm>
          <a:off x="885265" y="40139471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1295400</xdr:colOff>
      <xdr:row>19</xdr:row>
      <xdr:rowOff>107577</xdr:rowOff>
    </xdr:from>
    <xdr:to>
      <xdr:col>0</xdr:col>
      <xdr:colOff>1295400</xdr:colOff>
      <xdr:row>19</xdr:row>
      <xdr:rowOff>802341</xdr:rowOff>
    </xdr:to>
    <xdr:cxnSp macro="">
      <xdr:nvCxnSpPr>
        <xdr:cNvPr id="169" name="Conexão reta 168"/>
        <xdr:cNvCxnSpPr/>
      </xdr:nvCxnSpPr>
      <xdr:spPr>
        <a:xfrm>
          <a:off x="1295400" y="40134989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2579594</xdr:colOff>
      <xdr:row>19</xdr:row>
      <xdr:rowOff>80683</xdr:rowOff>
    </xdr:from>
    <xdr:to>
      <xdr:col>0</xdr:col>
      <xdr:colOff>2579594</xdr:colOff>
      <xdr:row>19</xdr:row>
      <xdr:rowOff>775447</xdr:rowOff>
    </xdr:to>
    <xdr:cxnSp macro="">
      <xdr:nvCxnSpPr>
        <xdr:cNvPr id="170" name="Conexão reta 169"/>
        <xdr:cNvCxnSpPr/>
      </xdr:nvCxnSpPr>
      <xdr:spPr>
        <a:xfrm>
          <a:off x="2579594" y="40108095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4020670</xdr:colOff>
      <xdr:row>19</xdr:row>
      <xdr:rowOff>64995</xdr:rowOff>
    </xdr:from>
    <xdr:to>
      <xdr:col>0</xdr:col>
      <xdr:colOff>4020670</xdr:colOff>
      <xdr:row>19</xdr:row>
      <xdr:rowOff>759759</xdr:rowOff>
    </xdr:to>
    <xdr:cxnSp macro="">
      <xdr:nvCxnSpPr>
        <xdr:cNvPr id="171" name="Conexão reta 170"/>
        <xdr:cNvCxnSpPr/>
      </xdr:nvCxnSpPr>
      <xdr:spPr>
        <a:xfrm>
          <a:off x="4020670" y="40092407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5125570</xdr:colOff>
      <xdr:row>19</xdr:row>
      <xdr:rowOff>105336</xdr:rowOff>
    </xdr:from>
    <xdr:to>
      <xdr:col>0</xdr:col>
      <xdr:colOff>5125570</xdr:colOff>
      <xdr:row>19</xdr:row>
      <xdr:rowOff>800100</xdr:rowOff>
    </xdr:to>
    <xdr:cxnSp macro="">
      <xdr:nvCxnSpPr>
        <xdr:cNvPr id="172" name="Conexão reta 171"/>
        <xdr:cNvCxnSpPr/>
      </xdr:nvCxnSpPr>
      <xdr:spPr>
        <a:xfrm>
          <a:off x="5125570" y="40132748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5927912</xdr:colOff>
      <xdr:row>19</xdr:row>
      <xdr:rowOff>56030</xdr:rowOff>
    </xdr:from>
    <xdr:to>
      <xdr:col>0</xdr:col>
      <xdr:colOff>5927912</xdr:colOff>
      <xdr:row>19</xdr:row>
      <xdr:rowOff>750794</xdr:rowOff>
    </xdr:to>
    <xdr:cxnSp macro="">
      <xdr:nvCxnSpPr>
        <xdr:cNvPr id="173" name="Conexão reta 172"/>
        <xdr:cNvCxnSpPr/>
      </xdr:nvCxnSpPr>
      <xdr:spPr>
        <a:xfrm>
          <a:off x="5927912" y="40083442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8119783</xdr:colOff>
      <xdr:row>19</xdr:row>
      <xdr:rowOff>62754</xdr:rowOff>
    </xdr:from>
    <xdr:to>
      <xdr:col>0</xdr:col>
      <xdr:colOff>8119783</xdr:colOff>
      <xdr:row>19</xdr:row>
      <xdr:rowOff>757518</xdr:rowOff>
    </xdr:to>
    <xdr:cxnSp macro="">
      <xdr:nvCxnSpPr>
        <xdr:cNvPr id="174" name="Conexão reta 173"/>
        <xdr:cNvCxnSpPr/>
      </xdr:nvCxnSpPr>
      <xdr:spPr>
        <a:xfrm>
          <a:off x="8119783" y="40090166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9381565</xdr:colOff>
      <xdr:row>19</xdr:row>
      <xdr:rowOff>58271</xdr:rowOff>
    </xdr:from>
    <xdr:to>
      <xdr:col>0</xdr:col>
      <xdr:colOff>9381565</xdr:colOff>
      <xdr:row>19</xdr:row>
      <xdr:rowOff>753035</xdr:rowOff>
    </xdr:to>
    <xdr:cxnSp macro="">
      <xdr:nvCxnSpPr>
        <xdr:cNvPr id="175" name="Conexão reta 174"/>
        <xdr:cNvCxnSpPr/>
      </xdr:nvCxnSpPr>
      <xdr:spPr>
        <a:xfrm>
          <a:off x="9381565" y="40085683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1409700</xdr:colOff>
      <xdr:row>19</xdr:row>
      <xdr:rowOff>1107142</xdr:rowOff>
    </xdr:from>
    <xdr:to>
      <xdr:col>0</xdr:col>
      <xdr:colOff>1409700</xdr:colOff>
      <xdr:row>19</xdr:row>
      <xdr:rowOff>1801906</xdr:rowOff>
    </xdr:to>
    <xdr:cxnSp macro="">
      <xdr:nvCxnSpPr>
        <xdr:cNvPr id="176" name="Conexão reta 175"/>
        <xdr:cNvCxnSpPr/>
      </xdr:nvCxnSpPr>
      <xdr:spPr>
        <a:xfrm>
          <a:off x="1409700" y="41134554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2480982</xdr:colOff>
      <xdr:row>19</xdr:row>
      <xdr:rowOff>1057837</xdr:rowOff>
    </xdr:from>
    <xdr:to>
      <xdr:col>0</xdr:col>
      <xdr:colOff>2480982</xdr:colOff>
      <xdr:row>19</xdr:row>
      <xdr:rowOff>1752601</xdr:rowOff>
    </xdr:to>
    <xdr:cxnSp macro="">
      <xdr:nvCxnSpPr>
        <xdr:cNvPr id="177" name="Conexão reta 176"/>
        <xdr:cNvCxnSpPr/>
      </xdr:nvCxnSpPr>
      <xdr:spPr>
        <a:xfrm>
          <a:off x="2480982" y="41085249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3529852</xdr:colOff>
      <xdr:row>19</xdr:row>
      <xdr:rowOff>1098178</xdr:rowOff>
    </xdr:from>
    <xdr:to>
      <xdr:col>0</xdr:col>
      <xdr:colOff>3529852</xdr:colOff>
      <xdr:row>19</xdr:row>
      <xdr:rowOff>1792942</xdr:rowOff>
    </xdr:to>
    <xdr:cxnSp macro="">
      <xdr:nvCxnSpPr>
        <xdr:cNvPr id="178" name="Conexão reta 177"/>
        <xdr:cNvCxnSpPr/>
      </xdr:nvCxnSpPr>
      <xdr:spPr>
        <a:xfrm>
          <a:off x="3529852" y="41125590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4713193</xdr:colOff>
      <xdr:row>19</xdr:row>
      <xdr:rowOff>1071284</xdr:rowOff>
    </xdr:from>
    <xdr:to>
      <xdr:col>0</xdr:col>
      <xdr:colOff>4713193</xdr:colOff>
      <xdr:row>19</xdr:row>
      <xdr:rowOff>1766048</xdr:rowOff>
    </xdr:to>
    <xdr:cxnSp macro="">
      <xdr:nvCxnSpPr>
        <xdr:cNvPr id="179" name="Conexão reta 178"/>
        <xdr:cNvCxnSpPr/>
      </xdr:nvCxnSpPr>
      <xdr:spPr>
        <a:xfrm>
          <a:off x="4713193" y="41098696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6438899</xdr:colOff>
      <xdr:row>19</xdr:row>
      <xdr:rowOff>1048872</xdr:rowOff>
    </xdr:from>
    <xdr:to>
      <xdr:col>0</xdr:col>
      <xdr:colOff>6438899</xdr:colOff>
      <xdr:row>19</xdr:row>
      <xdr:rowOff>1743636</xdr:rowOff>
    </xdr:to>
    <xdr:cxnSp macro="">
      <xdr:nvCxnSpPr>
        <xdr:cNvPr id="180" name="Conexão reta 179"/>
        <xdr:cNvCxnSpPr/>
      </xdr:nvCxnSpPr>
      <xdr:spPr>
        <a:xfrm>
          <a:off x="6438899" y="41076284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7084358</xdr:colOff>
      <xdr:row>19</xdr:row>
      <xdr:rowOff>1111625</xdr:rowOff>
    </xdr:from>
    <xdr:to>
      <xdr:col>0</xdr:col>
      <xdr:colOff>7084358</xdr:colOff>
      <xdr:row>19</xdr:row>
      <xdr:rowOff>1806389</xdr:rowOff>
    </xdr:to>
    <xdr:cxnSp macro="">
      <xdr:nvCxnSpPr>
        <xdr:cNvPr id="181" name="Conexão reta 180"/>
        <xdr:cNvCxnSpPr/>
      </xdr:nvCxnSpPr>
      <xdr:spPr>
        <a:xfrm>
          <a:off x="7084358" y="41139037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849405</xdr:colOff>
      <xdr:row>20</xdr:row>
      <xdr:rowOff>233084</xdr:rowOff>
    </xdr:from>
    <xdr:to>
      <xdr:col>0</xdr:col>
      <xdr:colOff>849405</xdr:colOff>
      <xdr:row>20</xdr:row>
      <xdr:rowOff>927848</xdr:rowOff>
    </xdr:to>
    <xdr:cxnSp macro="">
      <xdr:nvCxnSpPr>
        <xdr:cNvPr id="182" name="Conexão reta 181"/>
        <xdr:cNvCxnSpPr/>
      </xdr:nvCxnSpPr>
      <xdr:spPr>
        <a:xfrm>
          <a:off x="849405" y="42367202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187536</xdr:colOff>
      <xdr:row>19</xdr:row>
      <xdr:rowOff>103092</xdr:rowOff>
    </xdr:from>
    <xdr:to>
      <xdr:col>0</xdr:col>
      <xdr:colOff>862945</xdr:colOff>
      <xdr:row>19</xdr:row>
      <xdr:rowOff>432138</xdr:rowOff>
    </xdr:to>
    <xdr:sp macro="" textlink="">
      <xdr:nvSpPr>
        <xdr:cNvPr id="183" name="CaixaDeTexto 182"/>
        <xdr:cNvSpPr txBox="1"/>
      </xdr:nvSpPr>
      <xdr:spPr>
        <a:xfrm>
          <a:off x="187536" y="40130504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0,1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743348</xdr:colOff>
      <xdr:row>18</xdr:row>
      <xdr:rowOff>2082051</xdr:rowOff>
    </xdr:from>
    <xdr:to>
      <xdr:col>0</xdr:col>
      <xdr:colOff>1418757</xdr:colOff>
      <xdr:row>19</xdr:row>
      <xdr:rowOff>304391</xdr:rowOff>
    </xdr:to>
    <xdr:sp macro="" textlink="">
      <xdr:nvSpPr>
        <xdr:cNvPr id="184" name="CaixaDeTexto 183"/>
        <xdr:cNvSpPr txBox="1"/>
      </xdr:nvSpPr>
      <xdr:spPr>
        <a:xfrm>
          <a:off x="743348" y="40002757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0,1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1680160</xdr:colOff>
      <xdr:row>19</xdr:row>
      <xdr:rowOff>26892</xdr:rowOff>
    </xdr:from>
    <xdr:to>
      <xdr:col>0</xdr:col>
      <xdr:colOff>2355569</xdr:colOff>
      <xdr:row>19</xdr:row>
      <xdr:rowOff>355938</xdr:rowOff>
    </xdr:to>
    <xdr:sp macro="" textlink="">
      <xdr:nvSpPr>
        <xdr:cNvPr id="185" name="CaixaDeTexto 184"/>
        <xdr:cNvSpPr txBox="1"/>
      </xdr:nvSpPr>
      <xdr:spPr>
        <a:xfrm>
          <a:off x="1680160" y="40054304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3233295</xdr:colOff>
      <xdr:row>19</xdr:row>
      <xdr:rowOff>11203</xdr:rowOff>
    </xdr:from>
    <xdr:to>
      <xdr:col>0</xdr:col>
      <xdr:colOff>3908704</xdr:colOff>
      <xdr:row>19</xdr:row>
      <xdr:rowOff>340249</xdr:rowOff>
    </xdr:to>
    <xdr:sp macro="" textlink="">
      <xdr:nvSpPr>
        <xdr:cNvPr id="186" name="CaixaDeTexto 185"/>
        <xdr:cNvSpPr txBox="1"/>
      </xdr:nvSpPr>
      <xdr:spPr>
        <a:xfrm>
          <a:off x="3233295" y="40038615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5212254</xdr:colOff>
      <xdr:row>18</xdr:row>
      <xdr:rowOff>2068604</xdr:rowOff>
    </xdr:from>
    <xdr:to>
      <xdr:col>0</xdr:col>
      <xdr:colOff>5887663</xdr:colOff>
      <xdr:row>19</xdr:row>
      <xdr:rowOff>290944</xdr:rowOff>
    </xdr:to>
    <xdr:sp macro="" textlink="">
      <xdr:nvSpPr>
        <xdr:cNvPr id="187" name="CaixaDeTexto 186"/>
        <xdr:cNvSpPr txBox="1"/>
      </xdr:nvSpPr>
      <xdr:spPr>
        <a:xfrm>
          <a:off x="5212254" y="39989310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6709360</xdr:colOff>
      <xdr:row>19</xdr:row>
      <xdr:rowOff>24651</xdr:rowOff>
    </xdr:from>
    <xdr:to>
      <xdr:col>0</xdr:col>
      <xdr:colOff>7384769</xdr:colOff>
      <xdr:row>19</xdr:row>
      <xdr:rowOff>353697</xdr:rowOff>
    </xdr:to>
    <xdr:sp macro="" textlink="">
      <xdr:nvSpPr>
        <xdr:cNvPr id="188" name="CaixaDeTexto 187"/>
        <xdr:cNvSpPr txBox="1"/>
      </xdr:nvSpPr>
      <xdr:spPr>
        <a:xfrm>
          <a:off x="6709360" y="40052063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8352142</xdr:colOff>
      <xdr:row>18</xdr:row>
      <xdr:rowOff>2093257</xdr:rowOff>
    </xdr:from>
    <xdr:to>
      <xdr:col>0</xdr:col>
      <xdr:colOff>9027551</xdr:colOff>
      <xdr:row>19</xdr:row>
      <xdr:rowOff>315597</xdr:rowOff>
    </xdr:to>
    <xdr:sp macro="" textlink="">
      <xdr:nvSpPr>
        <xdr:cNvPr id="189" name="CaixaDeTexto 188"/>
        <xdr:cNvSpPr txBox="1"/>
      </xdr:nvSpPr>
      <xdr:spPr>
        <a:xfrm>
          <a:off x="8352142" y="40013963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9479454</xdr:colOff>
      <xdr:row>18</xdr:row>
      <xdr:rowOff>2099980</xdr:rowOff>
    </xdr:from>
    <xdr:to>
      <xdr:col>0</xdr:col>
      <xdr:colOff>10154863</xdr:colOff>
      <xdr:row>19</xdr:row>
      <xdr:rowOff>322320</xdr:rowOff>
    </xdr:to>
    <xdr:sp macro="" textlink="">
      <xdr:nvSpPr>
        <xdr:cNvPr id="190" name="CaixaDeTexto 189"/>
        <xdr:cNvSpPr txBox="1"/>
      </xdr:nvSpPr>
      <xdr:spPr>
        <a:xfrm>
          <a:off x="9479454" y="4002068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0,1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902471</xdr:colOff>
      <xdr:row>19</xdr:row>
      <xdr:rowOff>874056</xdr:rowOff>
    </xdr:from>
    <xdr:to>
      <xdr:col>0</xdr:col>
      <xdr:colOff>1577880</xdr:colOff>
      <xdr:row>19</xdr:row>
      <xdr:rowOff>1203102</xdr:rowOff>
    </xdr:to>
    <xdr:sp macro="" textlink="">
      <xdr:nvSpPr>
        <xdr:cNvPr id="191" name="CaixaDeTexto 190"/>
        <xdr:cNvSpPr txBox="1"/>
      </xdr:nvSpPr>
      <xdr:spPr>
        <a:xfrm>
          <a:off x="902471" y="40901468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1491901</xdr:colOff>
      <xdr:row>19</xdr:row>
      <xdr:rowOff>880779</xdr:rowOff>
    </xdr:from>
    <xdr:to>
      <xdr:col>0</xdr:col>
      <xdr:colOff>2167310</xdr:colOff>
      <xdr:row>19</xdr:row>
      <xdr:rowOff>1209825</xdr:rowOff>
    </xdr:to>
    <xdr:sp macro="" textlink="">
      <xdr:nvSpPr>
        <xdr:cNvPr id="192" name="CaixaDeTexto 191"/>
        <xdr:cNvSpPr txBox="1"/>
      </xdr:nvSpPr>
      <xdr:spPr>
        <a:xfrm>
          <a:off x="1491901" y="40908191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2551977</xdr:colOff>
      <xdr:row>19</xdr:row>
      <xdr:rowOff>876297</xdr:rowOff>
    </xdr:from>
    <xdr:to>
      <xdr:col>0</xdr:col>
      <xdr:colOff>3227386</xdr:colOff>
      <xdr:row>19</xdr:row>
      <xdr:rowOff>1205343</xdr:rowOff>
    </xdr:to>
    <xdr:sp macro="" textlink="">
      <xdr:nvSpPr>
        <xdr:cNvPr id="193" name="CaixaDeTexto 192"/>
        <xdr:cNvSpPr txBox="1"/>
      </xdr:nvSpPr>
      <xdr:spPr>
        <a:xfrm>
          <a:off x="2551977" y="40903709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3634465</xdr:colOff>
      <xdr:row>19</xdr:row>
      <xdr:rowOff>905432</xdr:rowOff>
    </xdr:from>
    <xdr:to>
      <xdr:col>0</xdr:col>
      <xdr:colOff>4309874</xdr:colOff>
      <xdr:row>19</xdr:row>
      <xdr:rowOff>1234478</xdr:rowOff>
    </xdr:to>
    <xdr:sp macro="" textlink="">
      <xdr:nvSpPr>
        <xdr:cNvPr id="194" name="CaixaDeTexto 193"/>
        <xdr:cNvSpPr txBox="1"/>
      </xdr:nvSpPr>
      <xdr:spPr>
        <a:xfrm>
          <a:off x="3634465" y="40932844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5198806</xdr:colOff>
      <xdr:row>19</xdr:row>
      <xdr:rowOff>900950</xdr:rowOff>
    </xdr:from>
    <xdr:to>
      <xdr:col>0</xdr:col>
      <xdr:colOff>5874215</xdr:colOff>
      <xdr:row>19</xdr:row>
      <xdr:rowOff>1229996</xdr:rowOff>
    </xdr:to>
    <xdr:sp macro="" textlink="">
      <xdr:nvSpPr>
        <xdr:cNvPr id="195" name="CaixaDeTexto 194"/>
        <xdr:cNvSpPr txBox="1"/>
      </xdr:nvSpPr>
      <xdr:spPr>
        <a:xfrm>
          <a:off x="5198806" y="40928362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6494204</xdr:colOff>
      <xdr:row>19</xdr:row>
      <xdr:rowOff>952496</xdr:rowOff>
    </xdr:from>
    <xdr:to>
      <xdr:col>0</xdr:col>
      <xdr:colOff>7169613</xdr:colOff>
      <xdr:row>19</xdr:row>
      <xdr:rowOff>1281542</xdr:rowOff>
    </xdr:to>
    <xdr:sp macro="" textlink="">
      <xdr:nvSpPr>
        <xdr:cNvPr id="196" name="CaixaDeTexto 195"/>
        <xdr:cNvSpPr txBox="1"/>
      </xdr:nvSpPr>
      <xdr:spPr>
        <a:xfrm>
          <a:off x="6494204" y="40979908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8450751</xdr:colOff>
      <xdr:row>19</xdr:row>
      <xdr:rowOff>936808</xdr:rowOff>
    </xdr:from>
    <xdr:to>
      <xdr:col>0</xdr:col>
      <xdr:colOff>9126160</xdr:colOff>
      <xdr:row>19</xdr:row>
      <xdr:rowOff>1265854</xdr:rowOff>
    </xdr:to>
    <xdr:sp macro="" textlink="">
      <xdr:nvSpPr>
        <xdr:cNvPr id="197" name="CaixaDeTexto 196"/>
        <xdr:cNvSpPr txBox="1"/>
      </xdr:nvSpPr>
      <xdr:spPr>
        <a:xfrm>
          <a:off x="8450751" y="40964220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0,5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2099982</xdr:colOff>
      <xdr:row>20</xdr:row>
      <xdr:rowOff>127749</xdr:rowOff>
    </xdr:from>
    <xdr:to>
      <xdr:col>0</xdr:col>
      <xdr:colOff>2099982</xdr:colOff>
      <xdr:row>20</xdr:row>
      <xdr:rowOff>822513</xdr:rowOff>
    </xdr:to>
    <xdr:cxnSp macro="">
      <xdr:nvCxnSpPr>
        <xdr:cNvPr id="198" name="Conexão reta 197"/>
        <xdr:cNvCxnSpPr/>
      </xdr:nvCxnSpPr>
      <xdr:spPr>
        <a:xfrm>
          <a:off x="2099982" y="42261867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3171264</xdr:colOff>
      <xdr:row>20</xdr:row>
      <xdr:rowOff>134472</xdr:rowOff>
    </xdr:from>
    <xdr:to>
      <xdr:col>0</xdr:col>
      <xdr:colOff>3171264</xdr:colOff>
      <xdr:row>20</xdr:row>
      <xdr:rowOff>829236</xdr:rowOff>
    </xdr:to>
    <xdr:cxnSp macro="">
      <xdr:nvCxnSpPr>
        <xdr:cNvPr id="199" name="Conexão reta 198"/>
        <xdr:cNvCxnSpPr/>
      </xdr:nvCxnSpPr>
      <xdr:spPr>
        <a:xfrm>
          <a:off x="3171264" y="42268590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6035488</xdr:colOff>
      <xdr:row>20</xdr:row>
      <xdr:rowOff>152401</xdr:rowOff>
    </xdr:from>
    <xdr:to>
      <xdr:col>0</xdr:col>
      <xdr:colOff>6035488</xdr:colOff>
      <xdr:row>20</xdr:row>
      <xdr:rowOff>847165</xdr:rowOff>
    </xdr:to>
    <xdr:cxnSp macro="">
      <xdr:nvCxnSpPr>
        <xdr:cNvPr id="200" name="Conexão reta 199"/>
        <xdr:cNvCxnSpPr/>
      </xdr:nvCxnSpPr>
      <xdr:spPr>
        <a:xfrm>
          <a:off x="6035488" y="42286519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7274858</xdr:colOff>
      <xdr:row>20</xdr:row>
      <xdr:rowOff>181537</xdr:rowOff>
    </xdr:from>
    <xdr:to>
      <xdr:col>0</xdr:col>
      <xdr:colOff>7274858</xdr:colOff>
      <xdr:row>20</xdr:row>
      <xdr:rowOff>876301</xdr:rowOff>
    </xdr:to>
    <xdr:cxnSp macro="">
      <xdr:nvCxnSpPr>
        <xdr:cNvPr id="201" name="Conexão reta 200"/>
        <xdr:cNvCxnSpPr/>
      </xdr:nvCxnSpPr>
      <xdr:spPr>
        <a:xfrm>
          <a:off x="7274858" y="42315655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8973670</xdr:colOff>
      <xdr:row>20</xdr:row>
      <xdr:rowOff>188261</xdr:rowOff>
    </xdr:from>
    <xdr:to>
      <xdr:col>0</xdr:col>
      <xdr:colOff>8973670</xdr:colOff>
      <xdr:row>20</xdr:row>
      <xdr:rowOff>883025</xdr:rowOff>
    </xdr:to>
    <xdr:cxnSp macro="">
      <xdr:nvCxnSpPr>
        <xdr:cNvPr id="202" name="Conexão reta 201"/>
        <xdr:cNvCxnSpPr/>
      </xdr:nvCxnSpPr>
      <xdr:spPr>
        <a:xfrm>
          <a:off x="8973670" y="42322379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934570</xdr:colOff>
      <xdr:row>20</xdr:row>
      <xdr:rowOff>1349191</xdr:rowOff>
    </xdr:from>
    <xdr:to>
      <xdr:col>0</xdr:col>
      <xdr:colOff>934570</xdr:colOff>
      <xdr:row>20</xdr:row>
      <xdr:rowOff>2043955</xdr:rowOff>
    </xdr:to>
    <xdr:cxnSp macro="">
      <xdr:nvCxnSpPr>
        <xdr:cNvPr id="203" name="Conexão reta 202"/>
        <xdr:cNvCxnSpPr/>
      </xdr:nvCxnSpPr>
      <xdr:spPr>
        <a:xfrm>
          <a:off x="934570" y="43483309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1591234</xdr:colOff>
      <xdr:row>20</xdr:row>
      <xdr:rowOff>1322297</xdr:rowOff>
    </xdr:from>
    <xdr:to>
      <xdr:col>0</xdr:col>
      <xdr:colOff>1591234</xdr:colOff>
      <xdr:row>20</xdr:row>
      <xdr:rowOff>2017061</xdr:rowOff>
    </xdr:to>
    <xdr:cxnSp macro="">
      <xdr:nvCxnSpPr>
        <xdr:cNvPr id="204" name="Conexão reta 203"/>
        <xdr:cNvCxnSpPr/>
      </xdr:nvCxnSpPr>
      <xdr:spPr>
        <a:xfrm>
          <a:off x="1591234" y="43456415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3715869</xdr:colOff>
      <xdr:row>20</xdr:row>
      <xdr:rowOff>1284197</xdr:rowOff>
    </xdr:from>
    <xdr:to>
      <xdr:col>0</xdr:col>
      <xdr:colOff>3715869</xdr:colOff>
      <xdr:row>20</xdr:row>
      <xdr:rowOff>1978961</xdr:rowOff>
    </xdr:to>
    <xdr:cxnSp macro="">
      <xdr:nvCxnSpPr>
        <xdr:cNvPr id="205" name="Conexão reta 204"/>
        <xdr:cNvCxnSpPr/>
      </xdr:nvCxnSpPr>
      <xdr:spPr>
        <a:xfrm>
          <a:off x="3715869" y="43418315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4708710</xdr:colOff>
      <xdr:row>20</xdr:row>
      <xdr:rowOff>1167655</xdr:rowOff>
    </xdr:from>
    <xdr:to>
      <xdr:col>0</xdr:col>
      <xdr:colOff>4708710</xdr:colOff>
      <xdr:row>20</xdr:row>
      <xdr:rowOff>1862419</xdr:rowOff>
    </xdr:to>
    <xdr:cxnSp macro="">
      <xdr:nvCxnSpPr>
        <xdr:cNvPr id="206" name="Conexão reta 205"/>
        <xdr:cNvCxnSpPr/>
      </xdr:nvCxnSpPr>
      <xdr:spPr>
        <a:xfrm>
          <a:off x="4708710" y="43301773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6194610</xdr:colOff>
      <xdr:row>20</xdr:row>
      <xdr:rowOff>1286438</xdr:rowOff>
    </xdr:from>
    <xdr:to>
      <xdr:col>0</xdr:col>
      <xdr:colOff>6194610</xdr:colOff>
      <xdr:row>20</xdr:row>
      <xdr:rowOff>1981202</xdr:rowOff>
    </xdr:to>
    <xdr:cxnSp macro="">
      <xdr:nvCxnSpPr>
        <xdr:cNvPr id="207" name="Conexão reta 206"/>
        <xdr:cNvCxnSpPr/>
      </xdr:nvCxnSpPr>
      <xdr:spPr>
        <a:xfrm>
          <a:off x="6194610" y="43420556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8083922</xdr:colOff>
      <xdr:row>20</xdr:row>
      <xdr:rowOff>1237132</xdr:rowOff>
    </xdr:from>
    <xdr:to>
      <xdr:col>0</xdr:col>
      <xdr:colOff>8083922</xdr:colOff>
      <xdr:row>20</xdr:row>
      <xdr:rowOff>1931896</xdr:rowOff>
    </xdr:to>
    <xdr:cxnSp macro="">
      <xdr:nvCxnSpPr>
        <xdr:cNvPr id="208" name="Conexão reta 207"/>
        <xdr:cNvCxnSpPr/>
      </xdr:nvCxnSpPr>
      <xdr:spPr>
        <a:xfrm>
          <a:off x="8083922" y="43371250"/>
          <a:ext cx="0" cy="694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8327488</xdr:colOff>
      <xdr:row>20</xdr:row>
      <xdr:rowOff>1048868</xdr:rowOff>
    </xdr:from>
    <xdr:to>
      <xdr:col>0</xdr:col>
      <xdr:colOff>9002897</xdr:colOff>
      <xdr:row>20</xdr:row>
      <xdr:rowOff>1377914</xdr:rowOff>
    </xdr:to>
    <xdr:sp macro="" textlink="">
      <xdr:nvSpPr>
        <xdr:cNvPr id="210" name="CaixaDeTexto 209"/>
        <xdr:cNvSpPr txBox="1"/>
      </xdr:nvSpPr>
      <xdr:spPr>
        <a:xfrm>
          <a:off x="8327488" y="4318298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0,7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278863</xdr:colOff>
      <xdr:row>20</xdr:row>
      <xdr:rowOff>34736</xdr:rowOff>
    </xdr:from>
    <xdr:to>
      <xdr:col>0</xdr:col>
      <xdr:colOff>954272</xdr:colOff>
      <xdr:row>20</xdr:row>
      <xdr:rowOff>363782</xdr:rowOff>
    </xdr:to>
    <xdr:sp macro="" textlink="">
      <xdr:nvSpPr>
        <xdr:cNvPr id="211" name="CaixaDeTexto 210"/>
        <xdr:cNvSpPr txBox="1"/>
      </xdr:nvSpPr>
      <xdr:spPr>
        <a:xfrm>
          <a:off x="278863" y="4226223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0,5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1272638</xdr:colOff>
      <xdr:row>20</xdr:row>
      <xdr:rowOff>44261</xdr:rowOff>
    </xdr:from>
    <xdr:to>
      <xdr:col>0</xdr:col>
      <xdr:colOff>1793875</xdr:colOff>
      <xdr:row>20</xdr:row>
      <xdr:rowOff>365125</xdr:rowOff>
    </xdr:to>
    <xdr:sp macro="" textlink="">
      <xdr:nvSpPr>
        <xdr:cNvPr id="212" name="CaixaDeTexto 211"/>
        <xdr:cNvSpPr txBox="1"/>
      </xdr:nvSpPr>
      <xdr:spPr>
        <a:xfrm>
          <a:off x="1272638" y="422717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2558513</xdr:colOff>
      <xdr:row>19</xdr:row>
      <xdr:rowOff>2076261</xdr:rowOff>
    </xdr:from>
    <xdr:to>
      <xdr:col>0</xdr:col>
      <xdr:colOff>3233922</xdr:colOff>
      <xdr:row>20</xdr:row>
      <xdr:rowOff>293932</xdr:rowOff>
    </xdr:to>
    <xdr:sp macro="" textlink="">
      <xdr:nvSpPr>
        <xdr:cNvPr id="213" name="CaixaDeTexto 212"/>
        <xdr:cNvSpPr txBox="1"/>
      </xdr:nvSpPr>
      <xdr:spPr>
        <a:xfrm>
          <a:off x="2558513" y="4219238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4384138</xdr:colOff>
      <xdr:row>20</xdr:row>
      <xdr:rowOff>76011</xdr:rowOff>
    </xdr:from>
    <xdr:to>
      <xdr:col>0</xdr:col>
      <xdr:colOff>5059547</xdr:colOff>
      <xdr:row>20</xdr:row>
      <xdr:rowOff>405057</xdr:rowOff>
    </xdr:to>
    <xdr:sp macro="" textlink="">
      <xdr:nvSpPr>
        <xdr:cNvPr id="214" name="CaixaDeTexto 213"/>
        <xdr:cNvSpPr txBox="1"/>
      </xdr:nvSpPr>
      <xdr:spPr>
        <a:xfrm>
          <a:off x="4384138" y="42303511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6298663</xdr:colOff>
      <xdr:row>20</xdr:row>
      <xdr:rowOff>149036</xdr:rowOff>
    </xdr:from>
    <xdr:to>
      <xdr:col>0</xdr:col>
      <xdr:colOff>6974072</xdr:colOff>
      <xdr:row>20</xdr:row>
      <xdr:rowOff>478082</xdr:rowOff>
    </xdr:to>
    <xdr:sp macro="" textlink="">
      <xdr:nvSpPr>
        <xdr:cNvPr id="215" name="CaixaDeTexto 214"/>
        <xdr:cNvSpPr txBox="1"/>
      </xdr:nvSpPr>
      <xdr:spPr>
        <a:xfrm>
          <a:off x="6298663" y="4237653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7689313</xdr:colOff>
      <xdr:row>20</xdr:row>
      <xdr:rowOff>161736</xdr:rowOff>
    </xdr:from>
    <xdr:to>
      <xdr:col>0</xdr:col>
      <xdr:colOff>8364722</xdr:colOff>
      <xdr:row>20</xdr:row>
      <xdr:rowOff>490782</xdr:rowOff>
    </xdr:to>
    <xdr:sp macro="" textlink="">
      <xdr:nvSpPr>
        <xdr:cNvPr id="216" name="CaixaDeTexto 215"/>
        <xdr:cNvSpPr txBox="1"/>
      </xdr:nvSpPr>
      <xdr:spPr>
        <a:xfrm>
          <a:off x="7689313" y="4245273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9232363</xdr:colOff>
      <xdr:row>20</xdr:row>
      <xdr:rowOff>123636</xdr:rowOff>
    </xdr:from>
    <xdr:to>
      <xdr:col>0</xdr:col>
      <xdr:colOff>9907772</xdr:colOff>
      <xdr:row>20</xdr:row>
      <xdr:rowOff>452682</xdr:rowOff>
    </xdr:to>
    <xdr:sp macro="" textlink="">
      <xdr:nvSpPr>
        <xdr:cNvPr id="217" name="CaixaDeTexto 216"/>
        <xdr:cNvSpPr txBox="1"/>
      </xdr:nvSpPr>
      <xdr:spPr>
        <a:xfrm>
          <a:off x="9232363" y="4241463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145513</xdr:colOff>
      <xdr:row>20</xdr:row>
      <xdr:rowOff>1209486</xdr:rowOff>
    </xdr:from>
    <xdr:to>
      <xdr:col>0</xdr:col>
      <xdr:colOff>820922</xdr:colOff>
      <xdr:row>20</xdr:row>
      <xdr:rowOff>1538532</xdr:rowOff>
    </xdr:to>
    <xdr:sp macro="" textlink="">
      <xdr:nvSpPr>
        <xdr:cNvPr id="218" name="CaixaDeTexto 217"/>
        <xdr:cNvSpPr txBox="1"/>
      </xdr:nvSpPr>
      <xdr:spPr>
        <a:xfrm>
          <a:off x="145513" y="4350048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0,1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831313</xdr:colOff>
      <xdr:row>20</xdr:row>
      <xdr:rowOff>1133286</xdr:rowOff>
    </xdr:from>
    <xdr:to>
      <xdr:col>0</xdr:col>
      <xdr:colOff>1506722</xdr:colOff>
      <xdr:row>20</xdr:row>
      <xdr:rowOff>1462332</xdr:rowOff>
    </xdr:to>
    <xdr:sp macro="" textlink="">
      <xdr:nvSpPr>
        <xdr:cNvPr id="219" name="CaixaDeTexto 218"/>
        <xdr:cNvSpPr txBox="1"/>
      </xdr:nvSpPr>
      <xdr:spPr>
        <a:xfrm>
          <a:off x="831313" y="43424286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2114550</xdr:colOff>
      <xdr:row>20</xdr:row>
      <xdr:rowOff>1103538</xdr:rowOff>
    </xdr:from>
    <xdr:to>
      <xdr:col>0</xdr:col>
      <xdr:colOff>2789959</xdr:colOff>
      <xdr:row>20</xdr:row>
      <xdr:rowOff>1432584</xdr:rowOff>
    </xdr:to>
    <xdr:sp macro="" textlink="">
      <xdr:nvSpPr>
        <xdr:cNvPr id="220" name="CaixaDeTexto 219"/>
        <xdr:cNvSpPr txBox="1"/>
      </xdr:nvSpPr>
      <xdr:spPr>
        <a:xfrm>
          <a:off x="2114550" y="43394538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0,5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3752850</xdr:colOff>
      <xdr:row>20</xdr:row>
      <xdr:rowOff>1065438</xdr:rowOff>
    </xdr:from>
    <xdr:to>
      <xdr:col>0</xdr:col>
      <xdr:colOff>4428259</xdr:colOff>
      <xdr:row>20</xdr:row>
      <xdr:rowOff>1394484</xdr:rowOff>
    </xdr:to>
    <xdr:sp macro="" textlink="">
      <xdr:nvSpPr>
        <xdr:cNvPr id="221" name="CaixaDeTexto 220"/>
        <xdr:cNvSpPr txBox="1"/>
      </xdr:nvSpPr>
      <xdr:spPr>
        <a:xfrm>
          <a:off x="3752850" y="43356438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0,1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5162550</xdr:colOff>
      <xdr:row>20</xdr:row>
      <xdr:rowOff>1141638</xdr:rowOff>
    </xdr:from>
    <xdr:to>
      <xdr:col>0</xdr:col>
      <xdr:colOff>5837959</xdr:colOff>
      <xdr:row>20</xdr:row>
      <xdr:rowOff>1470684</xdr:rowOff>
    </xdr:to>
    <xdr:sp macro="" textlink="">
      <xdr:nvSpPr>
        <xdr:cNvPr id="222" name="CaixaDeTexto 221"/>
        <xdr:cNvSpPr txBox="1"/>
      </xdr:nvSpPr>
      <xdr:spPr>
        <a:xfrm>
          <a:off x="5162550" y="43432638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6515100</xdr:colOff>
      <xdr:row>20</xdr:row>
      <xdr:rowOff>1084488</xdr:rowOff>
    </xdr:from>
    <xdr:to>
      <xdr:col>0</xdr:col>
      <xdr:colOff>7190509</xdr:colOff>
      <xdr:row>20</xdr:row>
      <xdr:rowOff>1413534</xdr:rowOff>
    </xdr:to>
    <xdr:sp macro="" textlink="">
      <xdr:nvSpPr>
        <xdr:cNvPr id="223" name="CaixaDeTexto 222"/>
        <xdr:cNvSpPr txBox="1"/>
      </xdr:nvSpPr>
      <xdr:spPr>
        <a:xfrm>
          <a:off x="6515100" y="43375488"/>
          <a:ext cx="675409" cy="32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3371850</xdr:colOff>
      <xdr:row>21</xdr:row>
      <xdr:rowOff>171450</xdr:rowOff>
    </xdr:from>
    <xdr:to>
      <xdr:col>0</xdr:col>
      <xdr:colOff>3390900</xdr:colOff>
      <xdr:row>21</xdr:row>
      <xdr:rowOff>1428750</xdr:rowOff>
    </xdr:to>
    <xdr:cxnSp macro="">
      <xdr:nvCxnSpPr>
        <xdr:cNvPr id="67" name="Conexão reta 66"/>
        <xdr:cNvCxnSpPr/>
      </xdr:nvCxnSpPr>
      <xdr:spPr>
        <a:xfrm>
          <a:off x="3371850" y="44577000"/>
          <a:ext cx="19050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5124450</xdr:colOff>
      <xdr:row>21</xdr:row>
      <xdr:rowOff>190500</xdr:rowOff>
    </xdr:from>
    <xdr:to>
      <xdr:col>0</xdr:col>
      <xdr:colOff>5143500</xdr:colOff>
      <xdr:row>21</xdr:row>
      <xdr:rowOff>1447800</xdr:rowOff>
    </xdr:to>
    <xdr:cxnSp macro="">
      <xdr:nvCxnSpPr>
        <xdr:cNvPr id="227" name="Conexão reta 226"/>
        <xdr:cNvCxnSpPr/>
      </xdr:nvCxnSpPr>
      <xdr:spPr>
        <a:xfrm>
          <a:off x="5124450" y="44596050"/>
          <a:ext cx="19050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6686550</xdr:colOff>
      <xdr:row>21</xdr:row>
      <xdr:rowOff>190500</xdr:rowOff>
    </xdr:from>
    <xdr:to>
      <xdr:col>0</xdr:col>
      <xdr:colOff>6705600</xdr:colOff>
      <xdr:row>21</xdr:row>
      <xdr:rowOff>1447800</xdr:rowOff>
    </xdr:to>
    <xdr:cxnSp macro="">
      <xdr:nvCxnSpPr>
        <xdr:cNvPr id="228" name="Conexão reta 227"/>
        <xdr:cNvCxnSpPr/>
      </xdr:nvCxnSpPr>
      <xdr:spPr>
        <a:xfrm>
          <a:off x="6686550" y="44596050"/>
          <a:ext cx="19050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1101188</xdr:colOff>
      <xdr:row>21</xdr:row>
      <xdr:rowOff>228411</xdr:rowOff>
    </xdr:from>
    <xdr:to>
      <xdr:col>0</xdr:col>
      <xdr:colOff>1622425</xdr:colOff>
      <xdr:row>21</xdr:row>
      <xdr:rowOff>549275</xdr:rowOff>
    </xdr:to>
    <xdr:sp macro="" textlink="">
      <xdr:nvSpPr>
        <xdr:cNvPr id="229" name="CaixaDeTexto 228"/>
        <xdr:cNvSpPr txBox="1"/>
      </xdr:nvSpPr>
      <xdr:spPr>
        <a:xfrm>
          <a:off x="1101188" y="446339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1,6</a:t>
          </a:r>
        </a:p>
      </xdr:txBody>
    </xdr:sp>
    <xdr:clientData/>
  </xdr:twoCellAnchor>
  <xdr:twoCellAnchor>
    <xdr:from>
      <xdr:col>0</xdr:col>
      <xdr:colOff>4187288</xdr:colOff>
      <xdr:row>21</xdr:row>
      <xdr:rowOff>133161</xdr:rowOff>
    </xdr:from>
    <xdr:to>
      <xdr:col>0</xdr:col>
      <xdr:colOff>4708525</xdr:colOff>
      <xdr:row>21</xdr:row>
      <xdr:rowOff>454025</xdr:rowOff>
    </xdr:to>
    <xdr:sp macro="" textlink="">
      <xdr:nvSpPr>
        <xdr:cNvPr id="230" name="CaixaDeTexto 229"/>
        <xdr:cNvSpPr txBox="1"/>
      </xdr:nvSpPr>
      <xdr:spPr>
        <a:xfrm>
          <a:off x="4187288" y="445387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5577938</xdr:colOff>
      <xdr:row>21</xdr:row>
      <xdr:rowOff>133161</xdr:rowOff>
    </xdr:from>
    <xdr:to>
      <xdr:col>0</xdr:col>
      <xdr:colOff>6099175</xdr:colOff>
      <xdr:row>21</xdr:row>
      <xdr:rowOff>454025</xdr:rowOff>
    </xdr:to>
    <xdr:sp macro="" textlink="">
      <xdr:nvSpPr>
        <xdr:cNvPr id="231" name="CaixaDeTexto 230"/>
        <xdr:cNvSpPr txBox="1"/>
      </xdr:nvSpPr>
      <xdr:spPr>
        <a:xfrm>
          <a:off x="5577938" y="445387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7692488</xdr:colOff>
      <xdr:row>21</xdr:row>
      <xdr:rowOff>56961</xdr:rowOff>
    </xdr:from>
    <xdr:to>
      <xdr:col>0</xdr:col>
      <xdr:colOff>8213725</xdr:colOff>
      <xdr:row>21</xdr:row>
      <xdr:rowOff>377825</xdr:rowOff>
    </xdr:to>
    <xdr:sp macro="" textlink="">
      <xdr:nvSpPr>
        <xdr:cNvPr id="232" name="CaixaDeTexto 231"/>
        <xdr:cNvSpPr txBox="1"/>
      </xdr:nvSpPr>
      <xdr:spPr>
        <a:xfrm>
          <a:off x="7692488" y="444625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0,5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9258301</xdr:colOff>
      <xdr:row>21</xdr:row>
      <xdr:rowOff>1253037</xdr:rowOff>
    </xdr:from>
    <xdr:to>
      <xdr:col>0</xdr:col>
      <xdr:colOff>9779538</xdr:colOff>
      <xdr:row>21</xdr:row>
      <xdr:rowOff>1573901</xdr:rowOff>
    </xdr:to>
    <xdr:sp macro="" textlink="">
      <xdr:nvSpPr>
        <xdr:cNvPr id="233" name="CaixaDeTexto 232"/>
        <xdr:cNvSpPr txBox="1"/>
      </xdr:nvSpPr>
      <xdr:spPr>
        <a:xfrm>
          <a:off x="9258301" y="45658587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0,8</a:t>
          </a:r>
        </a:p>
      </xdr:txBody>
    </xdr:sp>
    <xdr:clientData/>
  </xdr:twoCellAnchor>
  <xdr:twoCellAnchor>
    <xdr:from>
      <xdr:col>0</xdr:col>
      <xdr:colOff>2419350</xdr:colOff>
      <xdr:row>22</xdr:row>
      <xdr:rowOff>152400</xdr:rowOff>
    </xdr:from>
    <xdr:to>
      <xdr:col>0</xdr:col>
      <xdr:colOff>2438400</xdr:colOff>
      <xdr:row>22</xdr:row>
      <xdr:rowOff>1409700</xdr:rowOff>
    </xdr:to>
    <xdr:cxnSp macro="">
      <xdr:nvCxnSpPr>
        <xdr:cNvPr id="234" name="Conexão reta 233"/>
        <xdr:cNvCxnSpPr/>
      </xdr:nvCxnSpPr>
      <xdr:spPr>
        <a:xfrm>
          <a:off x="2419350" y="46672500"/>
          <a:ext cx="19050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5105400</xdr:colOff>
      <xdr:row>22</xdr:row>
      <xdr:rowOff>95250</xdr:rowOff>
    </xdr:from>
    <xdr:to>
      <xdr:col>0</xdr:col>
      <xdr:colOff>5124450</xdr:colOff>
      <xdr:row>22</xdr:row>
      <xdr:rowOff>1352550</xdr:rowOff>
    </xdr:to>
    <xdr:cxnSp macro="">
      <xdr:nvCxnSpPr>
        <xdr:cNvPr id="235" name="Conexão reta 234"/>
        <xdr:cNvCxnSpPr/>
      </xdr:nvCxnSpPr>
      <xdr:spPr>
        <a:xfrm>
          <a:off x="5105400" y="46615350"/>
          <a:ext cx="19050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6781800</xdr:colOff>
      <xdr:row>22</xdr:row>
      <xdr:rowOff>114300</xdr:rowOff>
    </xdr:from>
    <xdr:to>
      <xdr:col>0</xdr:col>
      <xdr:colOff>6781800</xdr:colOff>
      <xdr:row>22</xdr:row>
      <xdr:rowOff>914400</xdr:rowOff>
    </xdr:to>
    <xdr:cxnSp macro="">
      <xdr:nvCxnSpPr>
        <xdr:cNvPr id="236" name="Conexão reta 235"/>
        <xdr:cNvCxnSpPr/>
      </xdr:nvCxnSpPr>
      <xdr:spPr>
        <a:xfrm>
          <a:off x="6781800" y="46634400"/>
          <a:ext cx="0" cy="800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1672688</xdr:colOff>
      <xdr:row>22</xdr:row>
      <xdr:rowOff>190311</xdr:rowOff>
    </xdr:from>
    <xdr:to>
      <xdr:col>0</xdr:col>
      <xdr:colOff>2193925</xdr:colOff>
      <xdr:row>22</xdr:row>
      <xdr:rowOff>511175</xdr:rowOff>
    </xdr:to>
    <xdr:sp macro="" textlink="">
      <xdr:nvSpPr>
        <xdr:cNvPr id="238" name="CaixaDeTexto 237"/>
        <xdr:cNvSpPr txBox="1"/>
      </xdr:nvSpPr>
      <xdr:spPr>
        <a:xfrm>
          <a:off x="1672688" y="467104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3425288</xdr:colOff>
      <xdr:row>22</xdr:row>
      <xdr:rowOff>171261</xdr:rowOff>
    </xdr:from>
    <xdr:to>
      <xdr:col>0</xdr:col>
      <xdr:colOff>3946525</xdr:colOff>
      <xdr:row>22</xdr:row>
      <xdr:rowOff>492125</xdr:rowOff>
    </xdr:to>
    <xdr:sp macro="" textlink="">
      <xdr:nvSpPr>
        <xdr:cNvPr id="239" name="CaixaDeTexto 238"/>
        <xdr:cNvSpPr txBox="1"/>
      </xdr:nvSpPr>
      <xdr:spPr>
        <a:xfrm>
          <a:off x="3425288" y="466913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5616038</xdr:colOff>
      <xdr:row>22</xdr:row>
      <xdr:rowOff>133161</xdr:rowOff>
    </xdr:from>
    <xdr:to>
      <xdr:col>0</xdr:col>
      <xdr:colOff>6137275</xdr:colOff>
      <xdr:row>22</xdr:row>
      <xdr:rowOff>454025</xdr:rowOff>
    </xdr:to>
    <xdr:sp macro="" textlink="">
      <xdr:nvSpPr>
        <xdr:cNvPr id="240" name="CaixaDeTexto 239"/>
        <xdr:cNvSpPr txBox="1"/>
      </xdr:nvSpPr>
      <xdr:spPr>
        <a:xfrm>
          <a:off x="5616038" y="466532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7444838</xdr:colOff>
      <xdr:row>22</xdr:row>
      <xdr:rowOff>133161</xdr:rowOff>
    </xdr:from>
    <xdr:to>
      <xdr:col>0</xdr:col>
      <xdr:colOff>7966075</xdr:colOff>
      <xdr:row>22</xdr:row>
      <xdr:rowOff>454025</xdr:rowOff>
    </xdr:to>
    <xdr:sp macro="" textlink="">
      <xdr:nvSpPr>
        <xdr:cNvPr id="241" name="CaixaDeTexto 240"/>
        <xdr:cNvSpPr txBox="1"/>
      </xdr:nvSpPr>
      <xdr:spPr>
        <a:xfrm>
          <a:off x="7444838" y="466532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0,8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7063838</xdr:colOff>
      <xdr:row>22</xdr:row>
      <xdr:rowOff>1523811</xdr:rowOff>
    </xdr:from>
    <xdr:to>
      <xdr:col>0</xdr:col>
      <xdr:colOff>7585075</xdr:colOff>
      <xdr:row>22</xdr:row>
      <xdr:rowOff>1844675</xdr:rowOff>
    </xdr:to>
    <xdr:sp macro="" textlink="">
      <xdr:nvSpPr>
        <xdr:cNvPr id="242" name="CaixaDeTexto 241"/>
        <xdr:cNvSpPr txBox="1"/>
      </xdr:nvSpPr>
      <xdr:spPr>
        <a:xfrm>
          <a:off x="7063838" y="480439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1,0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4686300</xdr:colOff>
      <xdr:row>23</xdr:row>
      <xdr:rowOff>19050</xdr:rowOff>
    </xdr:from>
    <xdr:to>
      <xdr:col>0</xdr:col>
      <xdr:colOff>4705350</xdr:colOff>
      <xdr:row>23</xdr:row>
      <xdr:rowOff>1047750</xdr:rowOff>
    </xdr:to>
    <xdr:cxnSp macro="">
      <xdr:nvCxnSpPr>
        <xdr:cNvPr id="243" name="Conexão reta 242"/>
        <xdr:cNvCxnSpPr/>
      </xdr:nvCxnSpPr>
      <xdr:spPr>
        <a:xfrm flipH="1">
          <a:off x="4686300" y="486537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5924550</xdr:colOff>
      <xdr:row>23</xdr:row>
      <xdr:rowOff>38100</xdr:rowOff>
    </xdr:from>
    <xdr:to>
      <xdr:col>0</xdr:col>
      <xdr:colOff>5943600</xdr:colOff>
      <xdr:row>23</xdr:row>
      <xdr:rowOff>1066800</xdr:rowOff>
    </xdr:to>
    <xdr:cxnSp macro="">
      <xdr:nvCxnSpPr>
        <xdr:cNvPr id="244" name="Conexão reta 243"/>
        <xdr:cNvCxnSpPr/>
      </xdr:nvCxnSpPr>
      <xdr:spPr>
        <a:xfrm flipH="1">
          <a:off x="5924550" y="4867275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7734300</xdr:colOff>
      <xdr:row>23</xdr:row>
      <xdr:rowOff>76200</xdr:rowOff>
    </xdr:from>
    <xdr:to>
      <xdr:col>0</xdr:col>
      <xdr:colOff>7753350</xdr:colOff>
      <xdr:row>23</xdr:row>
      <xdr:rowOff>1104900</xdr:rowOff>
    </xdr:to>
    <xdr:cxnSp macro="">
      <xdr:nvCxnSpPr>
        <xdr:cNvPr id="245" name="Conexão reta 244"/>
        <xdr:cNvCxnSpPr/>
      </xdr:nvCxnSpPr>
      <xdr:spPr>
        <a:xfrm flipH="1">
          <a:off x="7734300" y="4871085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1314450</xdr:colOff>
      <xdr:row>23</xdr:row>
      <xdr:rowOff>1066800</xdr:rowOff>
    </xdr:from>
    <xdr:to>
      <xdr:col>0</xdr:col>
      <xdr:colOff>1333500</xdr:colOff>
      <xdr:row>23</xdr:row>
      <xdr:rowOff>2095500</xdr:rowOff>
    </xdr:to>
    <xdr:cxnSp macro="">
      <xdr:nvCxnSpPr>
        <xdr:cNvPr id="246" name="Conexão reta 245"/>
        <xdr:cNvCxnSpPr/>
      </xdr:nvCxnSpPr>
      <xdr:spPr>
        <a:xfrm flipH="1">
          <a:off x="1314450" y="4970145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3886200</xdr:colOff>
      <xdr:row>23</xdr:row>
      <xdr:rowOff>1066800</xdr:rowOff>
    </xdr:from>
    <xdr:to>
      <xdr:col>0</xdr:col>
      <xdr:colOff>3905250</xdr:colOff>
      <xdr:row>23</xdr:row>
      <xdr:rowOff>2095500</xdr:rowOff>
    </xdr:to>
    <xdr:cxnSp macro="">
      <xdr:nvCxnSpPr>
        <xdr:cNvPr id="247" name="Conexão reta 246"/>
        <xdr:cNvCxnSpPr/>
      </xdr:nvCxnSpPr>
      <xdr:spPr>
        <a:xfrm flipH="1">
          <a:off x="3886200" y="4970145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6438900</xdr:colOff>
      <xdr:row>23</xdr:row>
      <xdr:rowOff>1066800</xdr:rowOff>
    </xdr:from>
    <xdr:to>
      <xdr:col>0</xdr:col>
      <xdr:colOff>6457950</xdr:colOff>
      <xdr:row>23</xdr:row>
      <xdr:rowOff>2095500</xdr:rowOff>
    </xdr:to>
    <xdr:cxnSp macro="">
      <xdr:nvCxnSpPr>
        <xdr:cNvPr id="248" name="Conexão reta 247"/>
        <xdr:cNvCxnSpPr/>
      </xdr:nvCxnSpPr>
      <xdr:spPr>
        <a:xfrm flipH="1">
          <a:off x="6438900" y="4970145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6549488</xdr:colOff>
      <xdr:row>23</xdr:row>
      <xdr:rowOff>1047561</xdr:rowOff>
    </xdr:from>
    <xdr:to>
      <xdr:col>0</xdr:col>
      <xdr:colOff>7070725</xdr:colOff>
      <xdr:row>23</xdr:row>
      <xdr:rowOff>1368425</xdr:rowOff>
    </xdr:to>
    <xdr:sp macro="" textlink="">
      <xdr:nvSpPr>
        <xdr:cNvPr id="249" name="CaixaDeTexto 248"/>
        <xdr:cNvSpPr txBox="1"/>
      </xdr:nvSpPr>
      <xdr:spPr>
        <a:xfrm>
          <a:off x="6549488" y="496822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0,6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8492588</xdr:colOff>
      <xdr:row>23</xdr:row>
      <xdr:rowOff>1028511</xdr:rowOff>
    </xdr:from>
    <xdr:to>
      <xdr:col>0</xdr:col>
      <xdr:colOff>9013825</xdr:colOff>
      <xdr:row>23</xdr:row>
      <xdr:rowOff>1349375</xdr:rowOff>
    </xdr:to>
    <xdr:sp macro="" textlink="">
      <xdr:nvSpPr>
        <xdr:cNvPr id="250" name="CaixaDeTexto 249"/>
        <xdr:cNvSpPr txBox="1"/>
      </xdr:nvSpPr>
      <xdr:spPr>
        <a:xfrm>
          <a:off x="8492588" y="496631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0,9</a:t>
          </a:r>
        </a:p>
      </xdr:txBody>
    </xdr:sp>
    <xdr:clientData/>
  </xdr:twoCellAnchor>
  <xdr:twoCellAnchor>
    <xdr:from>
      <xdr:col>0</xdr:col>
      <xdr:colOff>4873088</xdr:colOff>
      <xdr:row>23</xdr:row>
      <xdr:rowOff>1047561</xdr:rowOff>
    </xdr:from>
    <xdr:to>
      <xdr:col>0</xdr:col>
      <xdr:colOff>5394325</xdr:colOff>
      <xdr:row>23</xdr:row>
      <xdr:rowOff>1368425</xdr:rowOff>
    </xdr:to>
    <xdr:sp macro="" textlink="">
      <xdr:nvSpPr>
        <xdr:cNvPr id="251" name="CaixaDeTexto 250"/>
        <xdr:cNvSpPr txBox="1"/>
      </xdr:nvSpPr>
      <xdr:spPr>
        <a:xfrm>
          <a:off x="4873088" y="496822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7620000</xdr:colOff>
      <xdr:row>23</xdr:row>
      <xdr:rowOff>1085850</xdr:rowOff>
    </xdr:from>
    <xdr:to>
      <xdr:col>0</xdr:col>
      <xdr:colOff>7639050</xdr:colOff>
      <xdr:row>24</xdr:row>
      <xdr:rowOff>0</xdr:rowOff>
    </xdr:to>
    <xdr:cxnSp macro="">
      <xdr:nvCxnSpPr>
        <xdr:cNvPr id="252" name="Conexão reta 251"/>
        <xdr:cNvCxnSpPr/>
      </xdr:nvCxnSpPr>
      <xdr:spPr>
        <a:xfrm flipH="1">
          <a:off x="7620000" y="497205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2301338</xdr:colOff>
      <xdr:row>23</xdr:row>
      <xdr:rowOff>1161861</xdr:rowOff>
    </xdr:from>
    <xdr:to>
      <xdr:col>0</xdr:col>
      <xdr:colOff>2822575</xdr:colOff>
      <xdr:row>23</xdr:row>
      <xdr:rowOff>1482725</xdr:rowOff>
    </xdr:to>
    <xdr:sp macro="" textlink="">
      <xdr:nvSpPr>
        <xdr:cNvPr id="254" name="CaixaDeTexto 253"/>
        <xdr:cNvSpPr txBox="1"/>
      </xdr:nvSpPr>
      <xdr:spPr>
        <a:xfrm>
          <a:off x="2301338" y="497965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739238</xdr:colOff>
      <xdr:row>23</xdr:row>
      <xdr:rowOff>1180911</xdr:rowOff>
    </xdr:from>
    <xdr:to>
      <xdr:col>0</xdr:col>
      <xdr:colOff>1260475</xdr:colOff>
      <xdr:row>23</xdr:row>
      <xdr:rowOff>1501775</xdr:rowOff>
    </xdr:to>
    <xdr:sp macro="" textlink="">
      <xdr:nvSpPr>
        <xdr:cNvPr id="255" name="CaixaDeTexto 254"/>
        <xdr:cNvSpPr txBox="1"/>
      </xdr:nvSpPr>
      <xdr:spPr>
        <a:xfrm>
          <a:off x="739238" y="498155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8752113</xdr:colOff>
      <xdr:row>23</xdr:row>
      <xdr:rowOff>51986</xdr:rowOff>
    </xdr:from>
    <xdr:to>
      <xdr:col>0</xdr:col>
      <xdr:colOff>9273350</xdr:colOff>
      <xdr:row>23</xdr:row>
      <xdr:rowOff>372850</xdr:rowOff>
    </xdr:to>
    <xdr:sp macro="" textlink="">
      <xdr:nvSpPr>
        <xdr:cNvPr id="256" name="CaixaDeTexto 255"/>
        <xdr:cNvSpPr txBox="1"/>
      </xdr:nvSpPr>
      <xdr:spPr>
        <a:xfrm>
          <a:off x="8752113" y="48686636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6789963</xdr:colOff>
      <xdr:row>23</xdr:row>
      <xdr:rowOff>51986</xdr:rowOff>
    </xdr:from>
    <xdr:to>
      <xdr:col>0</xdr:col>
      <xdr:colOff>7311200</xdr:colOff>
      <xdr:row>23</xdr:row>
      <xdr:rowOff>372850</xdr:rowOff>
    </xdr:to>
    <xdr:sp macro="" textlink="">
      <xdr:nvSpPr>
        <xdr:cNvPr id="257" name="CaixaDeTexto 256"/>
        <xdr:cNvSpPr txBox="1"/>
      </xdr:nvSpPr>
      <xdr:spPr>
        <a:xfrm>
          <a:off x="6789963" y="48686636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5151663</xdr:colOff>
      <xdr:row>23</xdr:row>
      <xdr:rowOff>90086</xdr:rowOff>
    </xdr:from>
    <xdr:to>
      <xdr:col>0</xdr:col>
      <xdr:colOff>5672900</xdr:colOff>
      <xdr:row>23</xdr:row>
      <xdr:rowOff>410950</xdr:rowOff>
    </xdr:to>
    <xdr:sp macro="" textlink="">
      <xdr:nvSpPr>
        <xdr:cNvPr id="258" name="CaixaDeTexto 257"/>
        <xdr:cNvSpPr txBox="1"/>
      </xdr:nvSpPr>
      <xdr:spPr>
        <a:xfrm>
          <a:off x="5151663" y="48724736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2732313</xdr:colOff>
      <xdr:row>23</xdr:row>
      <xdr:rowOff>90086</xdr:rowOff>
    </xdr:from>
    <xdr:to>
      <xdr:col>0</xdr:col>
      <xdr:colOff>3253550</xdr:colOff>
      <xdr:row>23</xdr:row>
      <xdr:rowOff>410950</xdr:rowOff>
    </xdr:to>
    <xdr:sp macro="" textlink="">
      <xdr:nvSpPr>
        <xdr:cNvPr id="259" name="CaixaDeTexto 258"/>
        <xdr:cNvSpPr txBox="1"/>
      </xdr:nvSpPr>
      <xdr:spPr>
        <a:xfrm>
          <a:off x="2732313" y="48724736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1,1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2343150</xdr:colOff>
      <xdr:row>24</xdr:row>
      <xdr:rowOff>19050</xdr:rowOff>
    </xdr:from>
    <xdr:to>
      <xdr:col>0</xdr:col>
      <xdr:colOff>2362200</xdr:colOff>
      <xdr:row>24</xdr:row>
      <xdr:rowOff>1047750</xdr:rowOff>
    </xdr:to>
    <xdr:cxnSp macro="">
      <xdr:nvCxnSpPr>
        <xdr:cNvPr id="260" name="Conexão reta 259"/>
        <xdr:cNvCxnSpPr/>
      </xdr:nvCxnSpPr>
      <xdr:spPr>
        <a:xfrm flipH="1">
          <a:off x="2343150" y="5076825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3771900</xdr:colOff>
      <xdr:row>24</xdr:row>
      <xdr:rowOff>76200</xdr:rowOff>
    </xdr:from>
    <xdr:to>
      <xdr:col>0</xdr:col>
      <xdr:colOff>3790950</xdr:colOff>
      <xdr:row>24</xdr:row>
      <xdr:rowOff>1104900</xdr:rowOff>
    </xdr:to>
    <xdr:cxnSp macro="">
      <xdr:nvCxnSpPr>
        <xdr:cNvPr id="261" name="Conexão reta 260"/>
        <xdr:cNvCxnSpPr/>
      </xdr:nvCxnSpPr>
      <xdr:spPr>
        <a:xfrm flipH="1">
          <a:off x="3771900" y="508254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4953000</xdr:colOff>
      <xdr:row>24</xdr:row>
      <xdr:rowOff>76200</xdr:rowOff>
    </xdr:from>
    <xdr:to>
      <xdr:col>0</xdr:col>
      <xdr:colOff>4972050</xdr:colOff>
      <xdr:row>24</xdr:row>
      <xdr:rowOff>1104900</xdr:rowOff>
    </xdr:to>
    <xdr:cxnSp macro="">
      <xdr:nvCxnSpPr>
        <xdr:cNvPr id="262" name="Conexão reta 261"/>
        <xdr:cNvCxnSpPr/>
      </xdr:nvCxnSpPr>
      <xdr:spPr>
        <a:xfrm flipH="1">
          <a:off x="4953000" y="508254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6153150</xdr:colOff>
      <xdr:row>24</xdr:row>
      <xdr:rowOff>76200</xdr:rowOff>
    </xdr:from>
    <xdr:to>
      <xdr:col>0</xdr:col>
      <xdr:colOff>6172200</xdr:colOff>
      <xdr:row>24</xdr:row>
      <xdr:rowOff>1104900</xdr:rowOff>
    </xdr:to>
    <xdr:cxnSp macro="">
      <xdr:nvCxnSpPr>
        <xdr:cNvPr id="263" name="Conexão reta 262"/>
        <xdr:cNvCxnSpPr/>
      </xdr:nvCxnSpPr>
      <xdr:spPr>
        <a:xfrm flipH="1">
          <a:off x="6153150" y="508254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7696200</xdr:colOff>
      <xdr:row>24</xdr:row>
      <xdr:rowOff>114300</xdr:rowOff>
    </xdr:from>
    <xdr:to>
      <xdr:col>0</xdr:col>
      <xdr:colOff>7715250</xdr:colOff>
      <xdr:row>24</xdr:row>
      <xdr:rowOff>1143000</xdr:rowOff>
    </xdr:to>
    <xdr:cxnSp macro="">
      <xdr:nvCxnSpPr>
        <xdr:cNvPr id="264" name="Conexão reta 263"/>
        <xdr:cNvCxnSpPr/>
      </xdr:nvCxnSpPr>
      <xdr:spPr>
        <a:xfrm flipH="1">
          <a:off x="7696200" y="508635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8877300</xdr:colOff>
      <xdr:row>24</xdr:row>
      <xdr:rowOff>114300</xdr:rowOff>
    </xdr:from>
    <xdr:to>
      <xdr:col>0</xdr:col>
      <xdr:colOff>8896350</xdr:colOff>
      <xdr:row>24</xdr:row>
      <xdr:rowOff>1143000</xdr:rowOff>
    </xdr:to>
    <xdr:cxnSp macro="">
      <xdr:nvCxnSpPr>
        <xdr:cNvPr id="265" name="Conexão reta 264"/>
        <xdr:cNvCxnSpPr/>
      </xdr:nvCxnSpPr>
      <xdr:spPr>
        <a:xfrm flipH="1">
          <a:off x="8877300" y="508635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4838700</xdr:colOff>
      <xdr:row>24</xdr:row>
      <xdr:rowOff>1028700</xdr:rowOff>
    </xdr:from>
    <xdr:to>
      <xdr:col>0</xdr:col>
      <xdr:colOff>4857750</xdr:colOff>
      <xdr:row>24</xdr:row>
      <xdr:rowOff>2057400</xdr:rowOff>
    </xdr:to>
    <xdr:cxnSp macro="">
      <xdr:nvCxnSpPr>
        <xdr:cNvPr id="266" name="Conexão reta 265"/>
        <xdr:cNvCxnSpPr/>
      </xdr:nvCxnSpPr>
      <xdr:spPr>
        <a:xfrm flipH="1">
          <a:off x="4838700" y="517779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6111338</xdr:colOff>
      <xdr:row>24</xdr:row>
      <xdr:rowOff>1085661</xdr:rowOff>
    </xdr:from>
    <xdr:to>
      <xdr:col>0</xdr:col>
      <xdr:colOff>6632575</xdr:colOff>
      <xdr:row>24</xdr:row>
      <xdr:rowOff>1406525</xdr:rowOff>
    </xdr:to>
    <xdr:sp macro="" textlink="">
      <xdr:nvSpPr>
        <xdr:cNvPr id="267" name="CaixaDeTexto 266"/>
        <xdr:cNvSpPr txBox="1"/>
      </xdr:nvSpPr>
      <xdr:spPr>
        <a:xfrm>
          <a:off x="6111338" y="518348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1,1</a:t>
          </a:r>
        </a:p>
      </xdr:txBody>
    </xdr:sp>
    <xdr:clientData/>
  </xdr:twoCellAnchor>
  <xdr:twoCellAnchor>
    <xdr:from>
      <xdr:col>0</xdr:col>
      <xdr:colOff>4015838</xdr:colOff>
      <xdr:row>24</xdr:row>
      <xdr:rowOff>1142811</xdr:rowOff>
    </xdr:from>
    <xdr:to>
      <xdr:col>0</xdr:col>
      <xdr:colOff>4537075</xdr:colOff>
      <xdr:row>24</xdr:row>
      <xdr:rowOff>1463675</xdr:rowOff>
    </xdr:to>
    <xdr:sp macro="" textlink="">
      <xdr:nvSpPr>
        <xdr:cNvPr id="268" name="CaixaDeTexto 267"/>
        <xdr:cNvSpPr txBox="1"/>
      </xdr:nvSpPr>
      <xdr:spPr>
        <a:xfrm>
          <a:off x="4015838" y="518920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8987888</xdr:colOff>
      <xdr:row>24</xdr:row>
      <xdr:rowOff>18861</xdr:rowOff>
    </xdr:from>
    <xdr:to>
      <xdr:col>0</xdr:col>
      <xdr:colOff>9509125</xdr:colOff>
      <xdr:row>24</xdr:row>
      <xdr:rowOff>339725</xdr:rowOff>
    </xdr:to>
    <xdr:sp macro="" textlink="">
      <xdr:nvSpPr>
        <xdr:cNvPr id="269" name="CaixaDeTexto 268"/>
        <xdr:cNvSpPr txBox="1"/>
      </xdr:nvSpPr>
      <xdr:spPr>
        <a:xfrm>
          <a:off x="8987888" y="507680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7978238</xdr:colOff>
      <xdr:row>24</xdr:row>
      <xdr:rowOff>95061</xdr:rowOff>
    </xdr:from>
    <xdr:to>
      <xdr:col>0</xdr:col>
      <xdr:colOff>8499475</xdr:colOff>
      <xdr:row>24</xdr:row>
      <xdr:rowOff>415925</xdr:rowOff>
    </xdr:to>
    <xdr:sp macro="" textlink="">
      <xdr:nvSpPr>
        <xdr:cNvPr id="270" name="CaixaDeTexto 269"/>
        <xdr:cNvSpPr txBox="1"/>
      </xdr:nvSpPr>
      <xdr:spPr>
        <a:xfrm>
          <a:off x="7978238" y="508442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0,5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6682838</xdr:colOff>
      <xdr:row>24</xdr:row>
      <xdr:rowOff>152211</xdr:rowOff>
    </xdr:from>
    <xdr:to>
      <xdr:col>0</xdr:col>
      <xdr:colOff>7204075</xdr:colOff>
      <xdr:row>24</xdr:row>
      <xdr:rowOff>473075</xdr:rowOff>
    </xdr:to>
    <xdr:sp macro="" textlink="">
      <xdr:nvSpPr>
        <xdr:cNvPr id="271" name="CaixaDeTexto 270"/>
        <xdr:cNvSpPr txBox="1"/>
      </xdr:nvSpPr>
      <xdr:spPr>
        <a:xfrm>
          <a:off x="6682838" y="5090141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5254088</xdr:colOff>
      <xdr:row>24</xdr:row>
      <xdr:rowOff>171261</xdr:rowOff>
    </xdr:from>
    <xdr:to>
      <xdr:col>0</xdr:col>
      <xdr:colOff>5775325</xdr:colOff>
      <xdr:row>24</xdr:row>
      <xdr:rowOff>492125</xdr:rowOff>
    </xdr:to>
    <xdr:sp macro="" textlink="">
      <xdr:nvSpPr>
        <xdr:cNvPr id="272" name="CaixaDeTexto 271"/>
        <xdr:cNvSpPr txBox="1"/>
      </xdr:nvSpPr>
      <xdr:spPr>
        <a:xfrm>
          <a:off x="5254088" y="50920461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0,9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4419600</xdr:colOff>
      <xdr:row>24</xdr:row>
      <xdr:rowOff>76200</xdr:rowOff>
    </xdr:from>
    <xdr:to>
      <xdr:col>0</xdr:col>
      <xdr:colOff>4940837</xdr:colOff>
      <xdr:row>24</xdr:row>
      <xdr:rowOff>397064</xdr:rowOff>
    </xdr:to>
    <xdr:sp macro="" textlink="">
      <xdr:nvSpPr>
        <xdr:cNvPr id="273" name="CaixaDeTexto 272"/>
        <xdr:cNvSpPr txBox="1"/>
      </xdr:nvSpPr>
      <xdr:spPr>
        <a:xfrm>
          <a:off x="4419600" y="508254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2857500</xdr:colOff>
      <xdr:row>24</xdr:row>
      <xdr:rowOff>57150</xdr:rowOff>
    </xdr:from>
    <xdr:to>
      <xdr:col>0</xdr:col>
      <xdr:colOff>3378737</xdr:colOff>
      <xdr:row>24</xdr:row>
      <xdr:rowOff>378014</xdr:rowOff>
    </xdr:to>
    <xdr:sp macro="" textlink="">
      <xdr:nvSpPr>
        <xdr:cNvPr id="274" name="CaixaDeTexto 273"/>
        <xdr:cNvSpPr txBox="1"/>
      </xdr:nvSpPr>
      <xdr:spPr>
        <a:xfrm>
          <a:off x="2857500" y="5080635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0,5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1200150</xdr:colOff>
      <xdr:row>24</xdr:row>
      <xdr:rowOff>133350</xdr:rowOff>
    </xdr:from>
    <xdr:to>
      <xdr:col>0</xdr:col>
      <xdr:colOff>1721387</xdr:colOff>
      <xdr:row>24</xdr:row>
      <xdr:rowOff>454214</xdr:rowOff>
    </xdr:to>
    <xdr:sp macro="" textlink="">
      <xdr:nvSpPr>
        <xdr:cNvPr id="275" name="CaixaDeTexto 274"/>
        <xdr:cNvSpPr txBox="1"/>
      </xdr:nvSpPr>
      <xdr:spPr>
        <a:xfrm>
          <a:off x="1200150" y="5088255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5105400</xdr:colOff>
      <xdr:row>25</xdr:row>
      <xdr:rowOff>95250</xdr:rowOff>
    </xdr:from>
    <xdr:to>
      <xdr:col>0</xdr:col>
      <xdr:colOff>5124450</xdr:colOff>
      <xdr:row>25</xdr:row>
      <xdr:rowOff>1123950</xdr:rowOff>
    </xdr:to>
    <xdr:cxnSp macro="">
      <xdr:nvCxnSpPr>
        <xdr:cNvPr id="276" name="Conexão reta 275"/>
        <xdr:cNvCxnSpPr/>
      </xdr:nvCxnSpPr>
      <xdr:spPr>
        <a:xfrm flipH="1">
          <a:off x="5105400" y="529590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8058150</xdr:colOff>
      <xdr:row>25</xdr:row>
      <xdr:rowOff>171450</xdr:rowOff>
    </xdr:from>
    <xdr:to>
      <xdr:col>0</xdr:col>
      <xdr:colOff>8077200</xdr:colOff>
      <xdr:row>25</xdr:row>
      <xdr:rowOff>1200150</xdr:rowOff>
    </xdr:to>
    <xdr:cxnSp macro="">
      <xdr:nvCxnSpPr>
        <xdr:cNvPr id="237" name="Conexão reta 236"/>
        <xdr:cNvCxnSpPr/>
      </xdr:nvCxnSpPr>
      <xdr:spPr>
        <a:xfrm flipH="1">
          <a:off x="8058150" y="530352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3086100</xdr:colOff>
      <xdr:row>25</xdr:row>
      <xdr:rowOff>914400</xdr:rowOff>
    </xdr:from>
    <xdr:to>
      <xdr:col>0</xdr:col>
      <xdr:colOff>3105150</xdr:colOff>
      <xdr:row>25</xdr:row>
      <xdr:rowOff>1943100</xdr:rowOff>
    </xdr:to>
    <xdr:cxnSp macro="">
      <xdr:nvCxnSpPr>
        <xdr:cNvPr id="253" name="Conexão reta 252"/>
        <xdr:cNvCxnSpPr/>
      </xdr:nvCxnSpPr>
      <xdr:spPr>
        <a:xfrm flipH="1">
          <a:off x="3086100" y="5377815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3448050</xdr:colOff>
      <xdr:row>25</xdr:row>
      <xdr:rowOff>590550</xdr:rowOff>
    </xdr:from>
    <xdr:to>
      <xdr:col>0</xdr:col>
      <xdr:colOff>3969287</xdr:colOff>
      <xdr:row>25</xdr:row>
      <xdr:rowOff>911414</xdr:rowOff>
    </xdr:to>
    <xdr:sp macro="" textlink="">
      <xdr:nvSpPr>
        <xdr:cNvPr id="277" name="CaixaDeTexto 276"/>
        <xdr:cNvSpPr txBox="1"/>
      </xdr:nvSpPr>
      <xdr:spPr>
        <a:xfrm>
          <a:off x="3448050" y="534543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0,7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6172200</xdr:colOff>
      <xdr:row>25</xdr:row>
      <xdr:rowOff>666750</xdr:rowOff>
    </xdr:from>
    <xdr:to>
      <xdr:col>0</xdr:col>
      <xdr:colOff>6693437</xdr:colOff>
      <xdr:row>25</xdr:row>
      <xdr:rowOff>987614</xdr:rowOff>
    </xdr:to>
    <xdr:sp macro="" textlink="">
      <xdr:nvSpPr>
        <xdr:cNvPr id="278" name="CaixaDeTexto 277"/>
        <xdr:cNvSpPr txBox="1"/>
      </xdr:nvSpPr>
      <xdr:spPr>
        <a:xfrm>
          <a:off x="6172200" y="535305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0,4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8896350</xdr:colOff>
      <xdr:row>25</xdr:row>
      <xdr:rowOff>647700</xdr:rowOff>
    </xdr:from>
    <xdr:to>
      <xdr:col>0</xdr:col>
      <xdr:colOff>9417587</xdr:colOff>
      <xdr:row>25</xdr:row>
      <xdr:rowOff>968564</xdr:rowOff>
    </xdr:to>
    <xdr:sp macro="" textlink="">
      <xdr:nvSpPr>
        <xdr:cNvPr id="279" name="CaixaDeTexto 278"/>
        <xdr:cNvSpPr txBox="1"/>
      </xdr:nvSpPr>
      <xdr:spPr>
        <a:xfrm>
          <a:off x="8896350" y="5351145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1,0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2495550</xdr:colOff>
      <xdr:row>25</xdr:row>
      <xdr:rowOff>1733550</xdr:rowOff>
    </xdr:from>
    <xdr:to>
      <xdr:col>0</xdr:col>
      <xdr:colOff>3016787</xdr:colOff>
      <xdr:row>25</xdr:row>
      <xdr:rowOff>2054414</xdr:rowOff>
    </xdr:to>
    <xdr:sp macro="" textlink="">
      <xdr:nvSpPr>
        <xdr:cNvPr id="280" name="CaixaDeTexto 279"/>
        <xdr:cNvSpPr txBox="1"/>
      </xdr:nvSpPr>
      <xdr:spPr>
        <a:xfrm>
          <a:off x="2495550" y="545973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0,7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5295900</xdr:colOff>
      <xdr:row>25</xdr:row>
      <xdr:rowOff>1771650</xdr:rowOff>
    </xdr:from>
    <xdr:to>
      <xdr:col>0</xdr:col>
      <xdr:colOff>5817137</xdr:colOff>
      <xdr:row>25</xdr:row>
      <xdr:rowOff>2092514</xdr:rowOff>
    </xdr:to>
    <xdr:sp macro="" textlink="">
      <xdr:nvSpPr>
        <xdr:cNvPr id="281" name="CaixaDeTexto 280"/>
        <xdr:cNvSpPr txBox="1"/>
      </xdr:nvSpPr>
      <xdr:spPr>
        <a:xfrm>
          <a:off x="5295900" y="546354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1,0</a:t>
          </a:r>
        </a:p>
      </xdr:txBody>
    </xdr:sp>
    <xdr:clientData/>
  </xdr:twoCellAnchor>
  <xdr:twoCellAnchor>
    <xdr:from>
      <xdr:col>0</xdr:col>
      <xdr:colOff>4826000</xdr:colOff>
      <xdr:row>26</xdr:row>
      <xdr:rowOff>168275</xdr:rowOff>
    </xdr:from>
    <xdr:to>
      <xdr:col>0</xdr:col>
      <xdr:colOff>4851400</xdr:colOff>
      <xdr:row>26</xdr:row>
      <xdr:rowOff>889000</xdr:rowOff>
    </xdr:to>
    <xdr:cxnSp macro="">
      <xdr:nvCxnSpPr>
        <xdr:cNvPr id="282" name="Conexão reta 281"/>
        <xdr:cNvCxnSpPr/>
      </xdr:nvCxnSpPr>
      <xdr:spPr>
        <a:xfrm flipH="1">
          <a:off x="4826000" y="55064025"/>
          <a:ext cx="25400" cy="720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6365875</xdr:colOff>
      <xdr:row>26</xdr:row>
      <xdr:rowOff>177800</xdr:rowOff>
    </xdr:from>
    <xdr:to>
      <xdr:col>0</xdr:col>
      <xdr:colOff>6384925</xdr:colOff>
      <xdr:row>26</xdr:row>
      <xdr:rowOff>889000</xdr:rowOff>
    </xdr:to>
    <xdr:cxnSp macro="">
      <xdr:nvCxnSpPr>
        <xdr:cNvPr id="283" name="Conexão reta 282"/>
        <xdr:cNvCxnSpPr/>
      </xdr:nvCxnSpPr>
      <xdr:spPr>
        <a:xfrm flipH="1">
          <a:off x="6365875" y="55073550"/>
          <a:ext cx="19050" cy="711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3048000</xdr:colOff>
      <xdr:row>26</xdr:row>
      <xdr:rowOff>939800</xdr:rowOff>
    </xdr:from>
    <xdr:to>
      <xdr:col>0</xdr:col>
      <xdr:colOff>3067050</xdr:colOff>
      <xdr:row>26</xdr:row>
      <xdr:rowOff>1968500</xdr:rowOff>
    </xdr:to>
    <xdr:cxnSp macro="">
      <xdr:nvCxnSpPr>
        <xdr:cNvPr id="284" name="Conexão reta 283"/>
        <xdr:cNvCxnSpPr/>
      </xdr:nvCxnSpPr>
      <xdr:spPr>
        <a:xfrm flipH="1">
          <a:off x="3048000" y="5583555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4867275</xdr:colOff>
      <xdr:row>26</xdr:row>
      <xdr:rowOff>1079500</xdr:rowOff>
    </xdr:from>
    <xdr:to>
      <xdr:col>0</xdr:col>
      <xdr:colOff>4873625</xdr:colOff>
      <xdr:row>26</xdr:row>
      <xdr:rowOff>1993900</xdr:rowOff>
    </xdr:to>
    <xdr:cxnSp macro="">
      <xdr:nvCxnSpPr>
        <xdr:cNvPr id="285" name="Conexão reta 284"/>
        <xdr:cNvCxnSpPr/>
      </xdr:nvCxnSpPr>
      <xdr:spPr>
        <a:xfrm flipH="1">
          <a:off x="4867275" y="55975250"/>
          <a:ext cx="6350" cy="9144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2733675</xdr:colOff>
      <xdr:row>26</xdr:row>
      <xdr:rowOff>415925</xdr:rowOff>
    </xdr:from>
    <xdr:to>
      <xdr:col>0</xdr:col>
      <xdr:colOff>3254912</xdr:colOff>
      <xdr:row>26</xdr:row>
      <xdr:rowOff>736789</xdr:rowOff>
    </xdr:to>
    <xdr:sp macro="" textlink="">
      <xdr:nvSpPr>
        <xdr:cNvPr id="286" name="CaixaDeTexto 285"/>
        <xdr:cNvSpPr txBox="1"/>
      </xdr:nvSpPr>
      <xdr:spPr>
        <a:xfrm>
          <a:off x="2733675" y="55311675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0,5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5283200</xdr:colOff>
      <xdr:row>26</xdr:row>
      <xdr:rowOff>171450</xdr:rowOff>
    </xdr:from>
    <xdr:to>
      <xdr:col>0</xdr:col>
      <xdr:colOff>5804437</xdr:colOff>
      <xdr:row>26</xdr:row>
      <xdr:rowOff>492314</xdr:rowOff>
    </xdr:to>
    <xdr:sp macro="" textlink="">
      <xdr:nvSpPr>
        <xdr:cNvPr id="287" name="CaixaDeTexto 286"/>
        <xdr:cNvSpPr txBox="1"/>
      </xdr:nvSpPr>
      <xdr:spPr>
        <a:xfrm>
          <a:off x="5283200" y="550672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0,9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7340600</xdr:colOff>
      <xdr:row>26</xdr:row>
      <xdr:rowOff>101600</xdr:rowOff>
    </xdr:from>
    <xdr:to>
      <xdr:col>0</xdr:col>
      <xdr:colOff>7861837</xdr:colOff>
      <xdr:row>26</xdr:row>
      <xdr:rowOff>422464</xdr:rowOff>
    </xdr:to>
    <xdr:sp macro="" textlink="">
      <xdr:nvSpPr>
        <xdr:cNvPr id="288" name="CaixaDeTexto 287"/>
        <xdr:cNvSpPr txBox="1"/>
      </xdr:nvSpPr>
      <xdr:spPr>
        <a:xfrm>
          <a:off x="7340600" y="5499735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6508750</xdr:colOff>
      <xdr:row>26</xdr:row>
      <xdr:rowOff>1460500</xdr:rowOff>
    </xdr:from>
    <xdr:to>
      <xdr:col>0</xdr:col>
      <xdr:colOff>7029987</xdr:colOff>
      <xdr:row>26</xdr:row>
      <xdr:rowOff>1781364</xdr:rowOff>
    </xdr:to>
    <xdr:sp macro="" textlink="">
      <xdr:nvSpPr>
        <xdr:cNvPr id="289" name="CaixaDeTexto 288"/>
        <xdr:cNvSpPr txBox="1"/>
      </xdr:nvSpPr>
      <xdr:spPr>
        <a:xfrm>
          <a:off x="6508750" y="5635625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0,8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3724275</xdr:colOff>
      <xdr:row>26</xdr:row>
      <xdr:rowOff>1073150</xdr:rowOff>
    </xdr:from>
    <xdr:to>
      <xdr:col>0</xdr:col>
      <xdr:colOff>4245512</xdr:colOff>
      <xdr:row>26</xdr:row>
      <xdr:rowOff>1394014</xdr:rowOff>
    </xdr:to>
    <xdr:sp macro="" textlink="">
      <xdr:nvSpPr>
        <xdr:cNvPr id="290" name="CaixaDeTexto 289"/>
        <xdr:cNvSpPr txBox="1"/>
      </xdr:nvSpPr>
      <xdr:spPr>
        <a:xfrm>
          <a:off x="3724275" y="559689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0,9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1654175</xdr:colOff>
      <xdr:row>26</xdr:row>
      <xdr:rowOff>1606550</xdr:rowOff>
    </xdr:from>
    <xdr:to>
      <xdr:col>0</xdr:col>
      <xdr:colOff>2175412</xdr:colOff>
      <xdr:row>26</xdr:row>
      <xdr:rowOff>1927414</xdr:rowOff>
    </xdr:to>
    <xdr:sp macro="" textlink="">
      <xdr:nvSpPr>
        <xdr:cNvPr id="291" name="CaixaDeTexto 290"/>
        <xdr:cNvSpPr txBox="1"/>
      </xdr:nvSpPr>
      <xdr:spPr>
        <a:xfrm>
          <a:off x="1654175" y="565023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0,9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5280025</xdr:colOff>
      <xdr:row>27</xdr:row>
      <xdr:rowOff>92075</xdr:rowOff>
    </xdr:from>
    <xdr:to>
      <xdr:col>0</xdr:col>
      <xdr:colOff>5299075</xdr:colOff>
      <xdr:row>27</xdr:row>
      <xdr:rowOff>1120775</xdr:rowOff>
    </xdr:to>
    <xdr:cxnSp macro="">
      <xdr:nvCxnSpPr>
        <xdr:cNvPr id="292" name="Conexão reta 291"/>
        <xdr:cNvCxnSpPr/>
      </xdr:nvCxnSpPr>
      <xdr:spPr>
        <a:xfrm flipH="1">
          <a:off x="5280025" y="57099200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8623300</xdr:colOff>
      <xdr:row>27</xdr:row>
      <xdr:rowOff>101600</xdr:rowOff>
    </xdr:from>
    <xdr:to>
      <xdr:col>0</xdr:col>
      <xdr:colOff>8642350</xdr:colOff>
      <xdr:row>27</xdr:row>
      <xdr:rowOff>1130300</xdr:rowOff>
    </xdr:to>
    <xdr:cxnSp macro="">
      <xdr:nvCxnSpPr>
        <xdr:cNvPr id="293" name="Conexão reta 292"/>
        <xdr:cNvCxnSpPr/>
      </xdr:nvCxnSpPr>
      <xdr:spPr>
        <a:xfrm flipH="1">
          <a:off x="8623300" y="57108725"/>
          <a:ext cx="19050" cy="1028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2797175</xdr:colOff>
      <xdr:row>27</xdr:row>
      <xdr:rowOff>19050</xdr:rowOff>
    </xdr:from>
    <xdr:to>
      <xdr:col>0</xdr:col>
      <xdr:colOff>3318412</xdr:colOff>
      <xdr:row>27</xdr:row>
      <xdr:rowOff>339914</xdr:rowOff>
    </xdr:to>
    <xdr:sp macro="" textlink="">
      <xdr:nvSpPr>
        <xdr:cNvPr id="295" name="CaixaDeTexto 294"/>
        <xdr:cNvSpPr txBox="1"/>
      </xdr:nvSpPr>
      <xdr:spPr>
        <a:xfrm>
          <a:off x="2797175" y="57026175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6854825</xdr:colOff>
      <xdr:row>26</xdr:row>
      <xdr:rowOff>2108200</xdr:rowOff>
    </xdr:from>
    <xdr:to>
      <xdr:col>0</xdr:col>
      <xdr:colOff>7376062</xdr:colOff>
      <xdr:row>27</xdr:row>
      <xdr:rowOff>317689</xdr:rowOff>
    </xdr:to>
    <xdr:sp macro="" textlink="">
      <xdr:nvSpPr>
        <xdr:cNvPr id="296" name="CaixaDeTexto 295"/>
        <xdr:cNvSpPr txBox="1"/>
      </xdr:nvSpPr>
      <xdr:spPr>
        <a:xfrm>
          <a:off x="6854825" y="5700395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2228850</xdr:colOff>
      <xdr:row>27</xdr:row>
      <xdr:rowOff>1577975</xdr:rowOff>
    </xdr:from>
    <xdr:to>
      <xdr:col>0</xdr:col>
      <xdr:colOff>2750087</xdr:colOff>
      <xdr:row>27</xdr:row>
      <xdr:rowOff>1898839</xdr:rowOff>
    </xdr:to>
    <xdr:sp macro="" textlink="">
      <xdr:nvSpPr>
        <xdr:cNvPr id="297" name="CaixaDeTexto 296"/>
        <xdr:cNvSpPr txBox="1"/>
      </xdr:nvSpPr>
      <xdr:spPr>
        <a:xfrm>
          <a:off x="2228850" y="585851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0,8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571500</xdr:colOff>
      <xdr:row>28</xdr:row>
      <xdr:rowOff>136186</xdr:rowOff>
    </xdr:from>
    <xdr:to>
      <xdr:col>0</xdr:col>
      <xdr:colOff>3870758</xdr:colOff>
      <xdr:row>28</xdr:row>
      <xdr:rowOff>1216693</xdr:rowOff>
    </xdr:to>
    <xdr:pic>
      <xdr:nvPicPr>
        <xdr:cNvPr id="131" name="Imagem 13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71500" y="59295095"/>
          <a:ext cx="3299258" cy="1080507"/>
        </a:xfrm>
        <a:prstGeom prst="rect">
          <a:avLst/>
        </a:prstGeom>
      </xdr:spPr>
    </xdr:pic>
    <xdr:clientData/>
  </xdr:twoCellAnchor>
  <xdr:twoCellAnchor>
    <xdr:from>
      <xdr:col>0</xdr:col>
      <xdr:colOff>3825875</xdr:colOff>
      <xdr:row>28</xdr:row>
      <xdr:rowOff>47625</xdr:rowOff>
    </xdr:from>
    <xdr:to>
      <xdr:col>0</xdr:col>
      <xdr:colOff>3825875</xdr:colOff>
      <xdr:row>28</xdr:row>
      <xdr:rowOff>904875</xdr:rowOff>
    </xdr:to>
    <xdr:cxnSp macro="">
      <xdr:nvCxnSpPr>
        <xdr:cNvPr id="294" name="Conexão reta 293"/>
        <xdr:cNvCxnSpPr/>
      </xdr:nvCxnSpPr>
      <xdr:spPr>
        <a:xfrm>
          <a:off x="3825875" y="59166125"/>
          <a:ext cx="0" cy="857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6731000</xdr:colOff>
      <xdr:row>28</xdr:row>
      <xdr:rowOff>88900</xdr:rowOff>
    </xdr:from>
    <xdr:to>
      <xdr:col>0</xdr:col>
      <xdr:colOff>6756400</xdr:colOff>
      <xdr:row>28</xdr:row>
      <xdr:rowOff>889000</xdr:rowOff>
    </xdr:to>
    <xdr:cxnSp macro="">
      <xdr:nvCxnSpPr>
        <xdr:cNvPr id="298" name="Conexão reta 297"/>
        <xdr:cNvCxnSpPr/>
      </xdr:nvCxnSpPr>
      <xdr:spPr>
        <a:xfrm flipH="1">
          <a:off x="6731000" y="59207400"/>
          <a:ext cx="25400" cy="800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5502275</xdr:colOff>
      <xdr:row>28</xdr:row>
      <xdr:rowOff>993775</xdr:rowOff>
    </xdr:from>
    <xdr:to>
      <xdr:col>0</xdr:col>
      <xdr:colOff>5502275</xdr:colOff>
      <xdr:row>28</xdr:row>
      <xdr:rowOff>1851025</xdr:rowOff>
    </xdr:to>
    <xdr:cxnSp macro="">
      <xdr:nvCxnSpPr>
        <xdr:cNvPr id="299" name="Conexão reta 298"/>
        <xdr:cNvCxnSpPr/>
      </xdr:nvCxnSpPr>
      <xdr:spPr>
        <a:xfrm>
          <a:off x="5502275" y="60112275"/>
          <a:ext cx="0" cy="857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2301875</xdr:colOff>
      <xdr:row>28</xdr:row>
      <xdr:rowOff>142875</xdr:rowOff>
    </xdr:from>
    <xdr:to>
      <xdr:col>0</xdr:col>
      <xdr:colOff>2823112</xdr:colOff>
      <xdr:row>28</xdr:row>
      <xdr:rowOff>463739</xdr:rowOff>
    </xdr:to>
    <xdr:sp macro="" textlink="">
      <xdr:nvSpPr>
        <xdr:cNvPr id="300" name="CaixaDeTexto 299"/>
        <xdr:cNvSpPr txBox="1"/>
      </xdr:nvSpPr>
      <xdr:spPr>
        <a:xfrm>
          <a:off x="2301875" y="59261375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1,4</a:t>
          </a:r>
        </a:p>
      </xdr:txBody>
    </xdr:sp>
    <xdr:clientData/>
  </xdr:twoCellAnchor>
  <xdr:twoCellAnchor>
    <xdr:from>
      <xdr:col>0</xdr:col>
      <xdr:colOff>5105400</xdr:colOff>
      <xdr:row>28</xdr:row>
      <xdr:rowOff>73025</xdr:rowOff>
    </xdr:from>
    <xdr:to>
      <xdr:col>0</xdr:col>
      <xdr:colOff>5626637</xdr:colOff>
      <xdr:row>28</xdr:row>
      <xdr:rowOff>393889</xdr:rowOff>
    </xdr:to>
    <xdr:sp macro="" textlink="">
      <xdr:nvSpPr>
        <xdr:cNvPr id="301" name="CaixaDeTexto 300"/>
        <xdr:cNvSpPr txBox="1"/>
      </xdr:nvSpPr>
      <xdr:spPr>
        <a:xfrm>
          <a:off x="5105400" y="59191525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0,6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7146925</xdr:colOff>
      <xdr:row>27</xdr:row>
      <xdr:rowOff>2082800</xdr:rowOff>
    </xdr:from>
    <xdr:to>
      <xdr:col>0</xdr:col>
      <xdr:colOff>7668162</xdr:colOff>
      <xdr:row>28</xdr:row>
      <xdr:rowOff>292289</xdr:rowOff>
    </xdr:to>
    <xdr:sp macro="" textlink="">
      <xdr:nvSpPr>
        <xdr:cNvPr id="302" name="CaixaDeTexto 301"/>
        <xdr:cNvSpPr txBox="1"/>
      </xdr:nvSpPr>
      <xdr:spPr>
        <a:xfrm>
          <a:off x="7146925" y="59089925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0,3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3536950</xdr:colOff>
      <xdr:row>28</xdr:row>
      <xdr:rowOff>1568450</xdr:rowOff>
    </xdr:from>
    <xdr:to>
      <xdr:col>0</xdr:col>
      <xdr:colOff>4058187</xdr:colOff>
      <xdr:row>28</xdr:row>
      <xdr:rowOff>1889314</xdr:rowOff>
    </xdr:to>
    <xdr:sp macro="" textlink="">
      <xdr:nvSpPr>
        <xdr:cNvPr id="303" name="CaixaDeTexto 302"/>
        <xdr:cNvSpPr txBox="1"/>
      </xdr:nvSpPr>
      <xdr:spPr>
        <a:xfrm>
          <a:off x="3536950" y="6068695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1,2</a:t>
          </a:r>
          <a:endParaRPr lang="pt-PT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7181850</xdr:colOff>
      <xdr:row>28</xdr:row>
      <xdr:rowOff>1117600</xdr:rowOff>
    </xdr:from>
    <xdr:to>
      <xdr:col>0</xdr:col>
      <xdr:colOff>7703087</xdr:colOff>
      <xdr:row>28</xdr:row>
      <xdr:rowOff>1438464</xdr:rowOff>
    </xdr:to>
    <xdr:sp macro="" textlink="">
      <xdr:nvSpPr>
        <xdr:cNvPr id="304" name="CaixaDeTexto 303"/>
        <xdr:cNvSpPr txBox="1"/>
      </xdr:nvSpPr>
      <xdr:spPr>
        <a:xfrm>
          <a:off x="7181850" y="60236100"/>
          <a:ext cx="521237" cy="320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1,1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653143</xdr:colOff>
      <xdr:row>1</xdr:row>
      <xdr:rowOff>449035</xdr:rowOff>
    </xdr:from>
    <xdr:to>
      <xdr:col>0</xdr:col>
      <xdr:colOff>4072191</xdr:colOff>
      <xdr:row>1</xdr:row>
      <xdr:rowOff>1763321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60000">
          <a:off x="653143" y="2558142"/>
          <a:ext cx="3419048" cy="1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2</xdr:row>
      <xdr:rowOff>299358</xdr:rowOff>
    </xdr:from>
    <xdr:to>
      <xdr:col>0</xdr:col>
      <xdr:colOff>3965242</xdr:colOff>
      <xdr:row>2</xdr:row>
      <xdr:rowOff>1646154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" y="4517572"/>
          <a:ext cx="3107992" cy="134679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</xdr:row>
      <xdr:rowOff>136070</xdr:rowOff>
    </xdr:from>
    <xdr:to>
      <xdr:col>0</xdr:col>
      <xdr:colOff>4068536</xdr:colOff>
      <xdr:row>4</xdr:row>
      <xdr:rowOff>4327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6463391"/>
          <a:ext cx="3782786" cy="1977365"/>
        </a:xfrm>
        <a:prstGeom prst="rect">
          <a:avLst/>
        </a:prstGeom>
      </xdr:spPr>
    </xdr:pic>
    <xdr:clientData/>
  </xdr:twoCellAnchor>
  <xdr:twoCellAnchor editAs="oneCell">
    <xdr:from>
      <xdr:col>0</xdr:col>
      <xdr:colOff>848592</xdr:colOff>
      <xdr:row>5</xdr:row>
      <xdr:rowOff>314203</xdr:rowOff>
    </xdr:from>
    <xdr:to>
      <xdr:col>0</xdr:col>
      <xdr:colOff>3956584</xdr:colOff>
      <xdr:row>5</xdr:row>
      <xdr:rowOff>1664710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592" y="10878294"/>
          <a:ext cx="3107992" cy="1350507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277092</xdr:colOff>
      <xdr:row>6</xdr:row>
      <xdr:rowOff>150915</xdr:rowOff>
    </xdr:from>
    <xdr:to>
      <xdr:col>0</xdr:col>
      <xdr:colOff>4059878</xdr:colOff>
      <xdr:row>7</xdr:row>
      <xdr:rowOff>19173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7092" y="12827824"/>
          <a:ext cx="3782786" cy="1981076"/>
        </a:xfrm>
        <a:prstGeom prst="rect">
          <a:avLst/>
        </a:prstGeom>
      </xdr:spPr>
    </xdr:pic>
    <xdr:clientData/>
  </xdr:twoCellAnchor>
  <xdr:twoCellAnchor>
    <xdr:from>
      <xdr:col>0</xdr:col>
      <xdr:colOff>757671</xdr:colOff>
      <xdr:row>7</xdr:row>
      <xdr:rowOff>155864</xdr:rowOff>
    </xdr:from>
    <xdr:to>
      <xdr:col>0</xdr:col>
      <xdr:colOff>4216335</xdr:colOff>
      <xdr:row>7</xdr:row>
      <xdr:rowOff>2103093</xdr:rowOff>
    </xdr:to>
    <xdr:pic>
      <xdr:nvPicPr>
        <xdr:cNvPr id="2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7671" y="14945591"/>
          <a:ext cx="3458664" cy="1947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</xdr:row>
      <xdr:rowOff>876300</xdr:rowOff>
    </xdr:from>
    <xdr:to>
      <xdr:col>17</xdr:col>
      <xdr:colOff>227733</xdr:colOff>
      <xdr:row>8</xdr:row>
      <xdr:rowOff>828675</xdr:rowOff>
    </xdr:to>
    <xdr:sp macro="" textlink="">
      <xdr:nvSpPr>
        <xdr:cNvPr id="29" name="AutoShape 12"/>
        <xdr:cNvSpPr>
          <a:spLocks noChangeAspect="1" noChangeArrowheads="1"/>
        </xdr:cNvSpPr>
      </xdr:nvSpPr>
      <xdr:spPr bwMode="auto">
        <a:xfrm>
          <a:off x="1276350" y="17716500"/>
          <a:ext cx="9984797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190500</xdr:colOff>
      <xdr:row>8</xdr:row>
      <xdr:rowOff>561023</xdr:rowOff>
    </xdr:from>
    <xdr:to>
      <xdr:col>0</xdr:col>
      <xdr:colOff>4953000</xdr:colOff>
      <xdr:row>8</xdr:row>
      <xdr:rowOff>1907850</xdr:rowOff>
    </xdr:to>
    <xdr:pic>
      <xdr:nvPicPr>
        <xdr:cNvPr id="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17463568"/>
          <a:ext cx="4762500" cy="1346827"/>
        </a:xfrm>
        <a:prstGeom prst="rect">
          <a:avLst/>
        </a:prstGeom>
        <a:noFill/>
      </xdr:spPr>
    </xdr:pic>
    <xdr:clientData/>
  </xdr:twoCellAnchor>
  <xdr:oneCellAnchor>
    <xdr:from>
      <xdr:col>0</xdr:col>
      <xdr:colOff>190500</xdr:colOff>
      <xdr:row>9</xdr:row>
      <xdr:rowOff>561023</xdr:rowOff>
    </xdr:from>
    <xdr:ext cx="4762500" cy="1346827"/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17463568"/>
          <a:ext cx="4762500" cy="1346827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502228</xdr:colOff>
      <xdr:row>10</xdr:row>
      <xdr:rowOff>640773</xdr:rowOff>
    </xdr:from>
    <xdr:to>
      <xdr:col>0</xdr:col>
      <xdr:colOff>4717560</xdr:colOff>
      <xdr:row>10</xdr:row>
      <xdr:rowOff>1743442</xdr:rowOff>
    </xdr:to>
    <xdr:pic>
      <xdr:nvPicPr>
        <xdr:cNvPr id="3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2228" y="21768955"/>
          <a:ext cx="4215332" cy="1102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484908</xdr:colOff>
      <xdr:row>4</xdr:row>
      <xdr:rowOff>363683</xdr:rowOff>
    </xdr:from>
    <xdr:to>
      <xdr:col>0</xdr:col>
      <xdr:colOff>3704474</xdr:colOff>
      <xdr:row>4</xdr:row>
      <xdr:rowOff>1897917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4908" y="8814956"/>
          <a:ext cx="3219566" cy="15342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S102"/>
  <sheetViews>
    <sheetView showGridLines="0" showRowColHeaders="0" tabSelected="1" view="pageBreakPreview" topLeftCell="G1" zoomScale="40" zoomScaleNormal="40" zoomScaleSheetLayoutView="40" workbookViewId="0">
      <selection activeCell="V5" sqref="V5:V6"/>
    </sheetView>
  </sheetViews>
  <sheetFormatPr defaultRowHeight="15" x14ac:dyDescent="0.25"/>
  <cols>
    <col min="1" max="1" width="9.140625" style="4" hidden="1" customWidth="1"/>
    <col min="2" max="2" width="11" style="4" hidden="1" customWidth="1"/>
    <col min="3" max="3" width="15.7109375" style="4" hidden="1" customWidth="1"/>
    <col min="4" max="4" width="9.140625" style="4" hidden="1" customWidth="1"/>
    <col min="5" max="5" width="8.42578125" style="4" hidden="1" customWidth="1"/>
    <col min="6" max="6" width="10.7109375" style="4" hidden="1" customWidth="1"/>
    <col min="7" max="7" width="25.7109375" style="4" customWidth="1"/>
    <col min="8" max="8" width="3.140625" style="4" customWidth="1"/>
    <col min="9" max="14" width="12.5703125" style="15" customWidth="1"/>
    <col min="15" max="15" width="11.7109375" style="15" customWidth="1"/>
    <col min="16" max="16" width="13.42578125" style="15" customWidth="1"/>
    <col min="17" max="22" width="12.5703125" style="15" customWidth="1"/>
    <col min="23" max="24" width="2.85546875" style="18" customWidth="1"/>
    <col min="25" max="30" width="12.5703125" style="15" customWidth="1"/>
    <col min="31" max="31" width="12" style="15" customWidth="1"/>
    <col min="32" max="32" width="13.7109375" style="15" customWidth="1"/>
    <col min="33" max="38" width="12.5703125" style="15" customWidth="1"/>
    <col min="39" max="40" width="3" style="35" customWidth="1"/>
    <col min="41" max="46" width="12.5703125" style="15" customWidth="1"/>
    <col min="47" max="47" width="11.7109375" style="15" customWidth="1"/>
    <col min="48" max="48" width="13.42578125" style="15" customWidth="1"/>
    <col min="49" max="54" width="12.5703125" style="15" customWidth="1"/>
    <col min="55" max="56" width="2.85546875" style="18" customWidth="1"/>
    <col min="57" max="62" width="12.5703125" style="15" customWidth="1"/>
    <col min="63" max="63" width="11.7109375" style="15" customWidth="1"/>
    <col min="64" max="64" width="13.42578125" style="15" customWidth="1"/>
    <col min="65" max="70" width="12.5703125" style="15" customWidth="1"/>
    <col min="71" max="72" width="3" style="35" customWidth="1"/>
    <col min="73" max="78" width="12.5703125" style="15" customWidth="1"/>
    <col min="79" max="79" width="11.7109375" style="15" customWidth="1"/>
    <col min="80" max="80" width="13.42578125" style="15" customWidth="1"/>
    <col min="81" max="86" width="12.5703125" style="15" customWidth="1"/>
    <col min="87" max="88" width="3" style="18" customWidth="1"/>
    <col min="89" max="94" width="12.5703125" style="2" customWidth="1"/>
    <col min="95" max="95" width="12" style="2" customWidth="1"/>
    <col min="96" max="96" width="13.7109375" style="2" customWidth="1"/>
    <col min="97" max="97" width="1.140625" style="2" customWidth="1"/>
    <col min="98" max="98" width="12" style="2" customWidth="1"/>
    <col min="99" max="99" width="14.140625" style="2" customWidth="1"/>
    <col min="100" max="103" width="12.5703125" style="2" customWidth="1"/>
    <col min="104" max="104" width="9.140625" style="4" customWidth="1"/>
    <col min="105" max="153" width="9.140625" style="4" hidden="1" customWidth="1"/>
    <col min="154" max="156" width="9.140625" style="4" customWidth="1"/>
    <col min="157" max="16384" width="9.140625" style="4"/>
  </cols>
  <sheetData>
    <row r="1" spans="9:201" ht="51" customHeight="1" x14ac:dyDescent="0.25">
      <c r="GS1" s="194" t="str">
        <f>IF(AND(R2&lt;8,K7&gt;0),"falta preencher","")</f>
        <v/>
      </c>
    </row>
    <row r="2" spans="9:201" ht="9" customHeight="1" x14ac:dyDescent="0.25">
      <c r="R2" s="15">
        <f>COUNTA(P7,R7,T7,V5,V4,R4,R5,R6)</f>
        <v>1</v>
      </c>
      <c r="DD2" s="4" t="s">
        <v>157</v>
      </c>
      <c r="DE2" s="1">
        <v>1</v>
      </c>
      <c r="GS2" s="194"/>
    </row>
    <row r="3" spans="9:201" ht="9" customHeight="1" x14ac:dyDescent="0.25">
      <c r="DD3" s="4" t="s">
        <v>158</v>
      </c>
      <c r="DE3" s="1">
        <v>2</v>
      </c>
    </row>
    <row r="4" spans="9:201" s="1" customFormat="1" ht="33" customHeight="1" x14ac:dyDescent="0.25">
      <c r="K4" s="224" t="s">
        <v>116</v>
      </c>
      <c r="L4" s="224"/>
      <c r="M4" s="224"/>
      <c r="N4" s="224"/>
      <c r="O4" s="224"/>
      <c r="P4" s="225"/>
      <c r="Q4" s="8" t="s">
        <v>1</v>
      </c>
      <c r="R4" s="271"/>
      <c r="S4" s="271"/>
      <c r="T4" s="271"/>
      <c r="U4" s="8" t="s">
        <v>11</v>
      </c>
      <c r="V4" s="51"/>
      <c r="W4" s="16"/>
      <c r="X4" s="24"/>
      <c r="AA4" s="224" t="s">
        <v>116</v>
      </c>
      <c r="AB4" s="224"/>
      <c r="AC4" s="224"/>
      <c r="AD4" s="224"/>
      <c r="AE4" s="224"/>
      <c r="AF4" s="225"/>
      <c r="AG4" s="43" t="str">
        <f>$Q$4</f>
        <v>DATA</v>
      </c>
      <c r="AH4" s="257">
        <f>$R$4</f>
        <v>0</v>
      </c>
      <c r="AI4" s="257"/>
      <c r="AJ4" s="257"/>
      <c r="AK4" s="8" t="s">
        <v>11</v>
      </c>
      <c r="AL4" s="32">
        <f>$V$4</f>
        <v>0</v>
      </c>
      <c r="AM4" s="39"/>
      <c r="AN4" s="39"/>
      <c r="AQ4" s="224" t="s">
        <v>116</v>
      </c>
      <c r="AR4" s="224"/>
      <c r="AS4" s="224"/>
      <c r="AT4" s="224"/>
      <c r="AU4" s="224"/>
      <c r="AV4" s="225"/>
      <c r="AW4" s="43" t="str">
        <f>$Q$4</f>
        <v>DATA</v>
      </c>
      <c r="AX4" s="257">
        <f>$R$4</f>
        <v>0</v>
      </c>
      <c r="AY4" s="257"/>
      <c r="AZ4" s="257"/>
      <c r="BA4" s="34" t="s">
        <v>11</v>
      </c>
      <c r="BB4" s="32">
        <f>$V$4</f>
        <v>0</v>
      </c>
      <c r="BC4" s="16"/>
      <c r="BD4" s="24"/>
      <c r="BG4" s="224" t="s">
        <v>116</v>
      </c>
      <c r="BH4" s="224"/>
      <c r="BI4" s="224"/>
      <c r="BJ4" s="224"/>
      <c r="BK4" s="224"/>
      <c r="BL4" s="225"/>
      <c r="BM4" s="43" t="str">
        <f>$Q$4</f>
        <v>DATA</v>
      </c>
      <c r="BN4" s="257">
        <f>$R$4</f>
        <v>0</v>
      </c>
      <c r="BO4" s="257"/>
      <c r="BP4" s="257"/>
      <c r="BQ4" s="34" t="s">
        <v>11</v>
      </c>
      <c r="BR4" s="32">
        <f>$V$4</f>
        <v>0</v>
      </c>
      <c r="BS4" s="39"/>
      <c r="BT4" s="39"/>
      <c r="BW4" s="224" t="s">
        <v>116</v>
      </c>
      <c r="BX4" s="224"/>
      <c r="BY4" s="224"/>
      <c r="BZ4" s="224"/>
      <c r="CA4" s="224"/>
      <c r="CB4" s="225"/>
      <c r="CC4" s="43" t="str">
        <f>$Q$4</f>
        <v>DATA</v>
      </c>
      <c r="CD4" s="257">
        <f>$R$4</f>
        <v>0</v>
      </c>
      <c r="CE4" s="257"/>
      <c r="CF4" s="257"/>
      <c r="CG4" s="34" t="s">
        <v>11</v>
      </c>
      <c r="CH4" s="32">
        <f>$V$4</f>
        <v>0</v>
      </c>
      <c r="CI4" s="16"/>
      <c r="CJ4" s="24"/>
      <c r="CM4" s="236" t="s">
        <v>116</v>
      </c>
      <c r="CN4" s="236"/>
      <c r="CO4" s="236"/>
      <c r="CP4" s="236"/>
      <c r="CQ4" s="236"/>
      <c r="CR4" s="236"/>
      <c r="CS4" s="261" t="str">
        <f>$Q$4</f>
        <v>DATA</v>
      </c>
      <c r="CT4" s="261"/>
      <c r="CU4" s="257">
        <f>$R$4</f>
        <v>0</v>
      </c>
      <c r="CV4" s="257"/>
      <c r="CW4" s="257"/>
      <c r="CX4" s="43" t="s">
        <v>11</v>
      </c>
      <c r="CY4" s="32">
        <f>$V$4</f>
        <v>0</v>
      </c>
      <c r="DD4" s="1" t="s">
        <v>159</v>
      </c>
      <c r="DE4" s="1">
        <v>3</v>
      </c>
    </row>
    <row r="5" spans="9:201" s="1" customFormat="1" ht="33" customHeight="1" x14ac:dyDescent="0.25">
      <c r="K5" s="224"/>
      <c r="L5" s="224"/>
      <c r="M5" s="224"/>
      <c r="N5" s="224"/>
      <c r="O5" s="224"/>
      <c r="P5" s="225"/>
      <c r="Q5" s="8" t="s">
        <v>0</v>
      </c>
      <c r="R5" s="272"/>
      <c r="S5" s="272"/>
      <c r="T5" s="272"/>
      <c r="U5" s="266" t="s">
        <v>119</v>
      </c>
      <c r="V5" s="273"/>
      <c r="W5" s="17"/>
      <c r="X5" s="24"/>
      <c r="AA5" s="224"/>
      <c r="AB5" s="224"/>
      <c r="AC5" s="224"/>
      <c r="AD5" s="224"/>
      <c r="AE5" s="224"/>
      <c r="AF5" s="225"/>
      <c r="AG5" s="43" t="str">
        <f>$Q$5</f>
        <v>PROVA</v>
      </c>
      <c r="AH5" s="265">
        <f>$R$5</f>
        <v>0</v>
      </c>
      <c r="AI5" s="265"/>
      <c r="AJ5" s="265"/>
      <c r="AK5" s="266" t="s">
        <v>119</v>
      </c>
      <c r="AL5" s="256">
        <f>$V$5</f>
        <v>0</v>
      </c>
      <c r="AM5" s="40"/>
      <c r="AN5" s="40"/>
      <c r="AQ5" s="224"/>
      <c r="AR5" s="224"/>
      <c r="AS5" s="224"/>
      <c r="AT5" s="224"/>
      <c r="AU5" s="224"/>
      <c r="AV5" s="225"/>
      <c r="AW5" s="43" t="str">
        <f>$Q$5</f>
        <v>PROVA</v>
      </c>
      <c r="AX5" s="265">
        <f>$R$5</f>
        <v>0</v>
      </c>
      <c r="AY5" s="265"/>
      <c r="AZ5" s="265"/>
      <c r="BA5" s="266" t="s">
        <v>12</v>
      </c>
      <c r="BB5" s="256">
        <f>$V$5</f>
        <v>0</v>
      </c>
      <c r="BC5" s="17"/>
      <c r="BD5" s="24"/>
      <c r="BG5" s="224"/>
      <c r="BH5" s="224"/>
      <c r="BI5" s="224"/>
      <c r="BJ5" s="224"/>
      <c r="BK5" s="224"/>
      <c r="BL5" s="225"/>
      <c r="BM5" s="43" t="str">
        <f>$Q$5</f>
        <v>PROVA</v>
      </c>
      <c r="BN5" s="265">
        <f>$R$5</f>
        <v>0</v>
      </c>
      <c r="BO5" s="265"/>
      <c r="BP5" s="265"/>
      <c r="BQ5" s="266" t="s">
        <v>119</v>
      </c>
      <c r="BR5" s="256">
        <f>$V$5</f>
        <v>0</v>
      </c>
      <c r="BS5" s="40"/>
      <c r="BT5" s="40"/>
      <c r="BW5" s="224"/>
      <c r="BX5" s="224"/>
      <c r="BY5" s="224"/>
      <c r="BZ5" s="224"/>
      <c r="CA5" s="224"/>
      <c r="CB5" s="225"/>
      <c r="CC5" s="43" t="str">
        <f>$Q$5</f>
        <v>PROVA</v>
      </c>
      <c r="CD5" s="265">
        <f>$R$5</f>
        <v>0</v>
      </c>
      <c r="CE5" s="265"/>
      <c r="CF5" s="265"/>
      <c r="CG5" s="266" t="s">
        <v>119</v>
      </c>
      <c r="CH5" s="256">
        <f>$V$5</f>
        <v>0</v>
      </c>
      <c r="CI5" s="17"/>
      <c r="CJ5" s="24"/>
      <c r="CM5" s="236"/>
      <c r="CN5" s="236"/>
      <c r="CO5" s="236"/>
      <c r="CP5" s="236"/>
      <c r="CQ5" s="236"/>
      <c r="CR5" s="236"/>
      <c r="CS5" s="261" t="str">
        <f>$Q$5</f>
        <v>PROVA</v>
      </c>
      <c r="CT5" s="261"/>
      <c r="CU5" s="265">
        <f>$R$5</f>
        <v>0</v>
      </c>
      <c r="CV5" s="265"/>
      <c r="CW5" s="265"/>
      <c r="CX5" s="266" t="s">
        <v>119</v>
      </c>
      <c r="CY5" s="256">
        <f>$V$5</f>
        <v>0</v>
      </c>
    </row>
    <row r="6" spans="9:201" s="1" customFormat="1" ht="33" customHeight="1" x14ac:dyDescent="0.25">
      <c r="I6" s="228" t="s">
        <v>238</v>
      </c>
      <c r="J6" s="228"/>
      <c r="K6" s="226"/>
      <c r="L6" s="226"/>
      <c r="M6" s="226"/>
      <c r="N6" s="226"/>
      <c r="O6" s="226"/>
      <c r="P6" s="227"/>
      <c r="Q6" s="8" t="s">
        <v>93</v>
      </c>
      <c r="R6" s="274" t="s">
        <v>239</v>
      </c>
      <c r="S6" s="274"/>
      <c r="T6" s="274"/>
      <c r="U6" s="267"/>
      <c r="V6" s="273"/>
      <c r="W6" s="17"/>
      <c r="X6" s="24"/>
      <c r="Y6" s="228" t="str">
        <f>$I$6</f>
        <v>José Emanuel Rocha -2017-2</v>
      </c>
      <c r="Z6" s="228"/>
      <c r="AA6" s="226"/>
      <c r="AB6" s="226"/>
      <c r="AC6" s="226"/>
      <c r="AD6" s="226"/>
      <c r="AE6" s="226"/>
      <c r="AF6" s="227"/>
      <c r="AG6" s="43" t="str">
        <f>$Q$6</f>
        <v>CLDE</v>
      </c>
      <c r="AH6" s="257" t="str">
        <f>$R$6</f>
        <v>Braga</v>
      </c>
      <c r="AI6" s="257"/>
      <c r="AJ6" s="257"/>
      <c r="AK6" s="267"/>
      <c r="AL6" s="256"/>
      <c r="AM6" s="40"/>
      <c r="AN6" s="40"/>
      <c r="AO6" s="228" t="str">
        <f>$I$6</f>
        <v>José Emanuel Rocha -2017-2</v>
      </c>
      <c r="AP6" s="228"/>
      <c r="AQ6" s="226"/>
      <c r="AR6" s="226"/>
      <c r="AS6" s="226"/>
      <c r="AT6" s="226"/>
      <c r="AU6" s="226"/>
      <c r="AV6" s="227"/>
      <c r="AW6" s="43" t="str">
        <f>$Q$6</f>
        <v>CLDE</v>
      </c>
      <c r="AX6" s="257" t="str">
        <f>$R$6</f>
        <v>Braga</v>
      </c>
      <c r="AY6" s="257"/>
      <c r="AZ6" s="257"/>
      <c r="BA6" s="267"/>
      <c r="BB6" s="256"/>
      <c r="BC6" s="17"/>
      <c r="BD6" s="24"/>
      <c r="BE6" s="228" t="str">
        <f>$I$6</f>
        <v>José Emanuel Rocha -2017-2</v>
      </c>
      <c r="BF6" s="228"/>
      <c r="BG6" s="226"/>
      <c r="BH6" s="226"/>
      <c r="BI6" s="226"/>
      <c r="BJ6" s="226"/>
      <c r="BK6" s="226"/>
      <c r="BL6" s="227"/>
      <c r="BM6" s="43" t="str">
        <f>$Q$6</f>
        <v>CLDE</v>
      </c>
      <c r="BN6" s="257" t="str">
        <f>$R$6</f>
        <v>Braga</v>
      </c>
      <c r="BO6" s="257"/>
      <c r="BP6" s="257"/>
      <c r="BQ6" s="267"/>
      <c r="BR6" s="256"/>
      <c r="BS6" s="40"/>
      <c r="BT6" s="40"/>
      <c r="BU6" s="228" t="str">
        <f>$I$6</f>
        <v>José Emanuel Rocha -2017-2</v>
      </c>
      <c r="BV6" s="228"/>
      <c r="BW6" s="226"/>
      <c r="BX6" s="226"/>
      <c r="BY6" s="226"/>
      <c r="BZ6" s="226"/>
      <c r="CA6" s="226"/>
      <c r="CB6" s="227"/>
      <c r="CC6" s="43" t="str">
        <f>$Q$6</f>
        <v>CLDE</v>
      </c>
      <c r="CD6" s="257" t="str">
        <f>$R$6</f>
        <v>Braga</v>
      </c>
      <c r="CE6" s="257"/>
      <c r="CF6" s="257"/>
      <c r="CG6" s="267"/>
      <c r="CH6" s="256"/>
      <c r="CI6" s="17"/>
      <c r="CJ6" s="24"/>
      <c r="CK6" s="228" t="str">
        <f>I6</f>
        <v>José Emanuel Rocha -2017-2</v>
      </c>
      <c r="CL6" s="228"/>
      <c r="CM6" s="258" t="s">
        <v>2</v>
      </c>
      <c r="CN6" s="259"/>
      <c r="CO6" s="259"/>
      <c r="CP6" s="260"/>
      <c r="CQ6" s="260"/>
      <c r="CR6" s="260"/>
      <c r="CS6" s="261" t="str">
        <f>$Q$6</f>
        <v>CLDE</v>
      </c>
      <c r="CT6" s="261"/>
      <c r="CU6" s="257" t="str">
        <f>$R$6</f>
        <v>Braga</v>
      </c>
      <c r="CV6" s="257"/>
      <c r="CW6" s="257"/>
      <c r="CX6" s="267"/>
      <c r="CY6" s="256"/>
    </row>
    <row r="7" spans="9:201" s="1" customFormat="1" ht="33.75" customHeight="1" x14ac:dyDescent="0.25">
      <c r="I7" s="231" t="s">
        <v>13</v>
      </c>
      <c r="J7" s="232"/>
      <c r="K7" s="268"/>
      <c r="L7" s="269"/>
      <c r="M7" s="269"/>
      <c r="N7" s="270"/>
      <c r="O7" s="11" t="s">
        <v>207</v>
      </c>
      <c r="P7" s="33"/>
      <c r="Q7" s="11" t="s">
        <v>14</v>
      </c>
      <c r="R7" s="14"/>
      <c r="S7" s="11" t="s">
        <v>33</v>
      </c>
      <c r="T7" s="274"/>
      <c r="U7" s="274"/>
      <c r="V7" s="274"/>
      <c r="W7" s="9"/>
      <c r="X7" s="24"/>
      <c r="Y7" s="231" t="s">
        <v>13</v>
      </c>
      <c r="Z7" s="232"/>
      <c r="AA7" s="233">
        <f>$K$7</f>
        <v>0</v>
      </c>
      <c r="AB7" s="234"/>
      <c r="AC7" s="234"/>
      <c r="AD7" s="235"/>
      <c r="AE7" s="130" t="s">
        <v>207</v>
      </c>
      <c r="AF7" s="12">
        <f>$P$7</f>
        <v>0</v>
      </c>
      <c r="AG7" s="11" t="s">
        <v>14</v>
      </c>
      <c r="AH7" s="13">
        <f>$R$7</f>
        <v>0</v>
      </c>
      <c r="AI7" s="11" t="s">
        <v>33</v>
      </c>
      <c r="AJ7" s="197">
        <f>$T$7</f>
        <v>0</v>
      </c>
      <c r="AK7" s="197"/>
      <c r="AL7" s="197"/>
      <c r="AM7" s="41"/>
      <c r="AN7" s="42"/>
      <c r="AO7" s="231" t="s">
        <v>13</v>
      </c>
      <c r="AP7" s="232"/>
      <c r="AQ7" s="233">
        <f>$K$7</f>
        <v>0</v>
      </c>
      <c r="AR7" s="234"/>
      <c r="AS7" s="234"/>
      <c r="AT7" s="235"/>
      <c r="AU7" s="130" t="s">
        <v>207</v>
      </c>
      <c r="AV7" s="12">
        <f>$P$7</f>
        <v>0</v>
      </c>
      <c r="AW7" s="11" t="s">
        <v>14</v>
      </c>
      <c r="AX7" s="13">
        <f>$R$7</f>
        <v>0</v>
      </c>
      <c r="AY7" s="11" t="s">
        <v>33</v>
      </c>
      <c r="AZ7" s="197">
        <f>$T$7</f>
        <v>0</v>
      </c>
      <c r="BA7" s="197"/>
      <c r="BB7" s="197"/>
      <c r="BC7" s="9"/>
      <c r="BD7" s="24"/>
      <c r="BE7" s="231" t="s">
        <v>13</v>
      </c>
      <c r="BF7" s="232"/>
      <c r="BG7" s="233">
        <f>$K$7</f>
        <v>0</v>
      </c>
      <c r="BH7" s="234"/>
      <c r="BI7" s="234"/>
      <c r="BJ7" s="235"/>
      <c r="BK7" s="130" t="s">
        <v>207</v>
      </c>
      <c r="BL7" s="12">
        <f>$P$7</f>
        <v>0</v>
      </c>
      <c r="BM7" s="11" t="s">
        <v>14</v>
      </c>
      <c r="BN7" s="13">
        <f>$R$7</f>
        <v>0</v>
      </c>
      <c r="BO7" s="11" t="s">
        <v>33</v>
      </c>
      <c r="BP7" s="197">
        <f>$T$7</f>
        <v>0</v>
      </c>
      <c r="BQ7" s="197"/>
      <c r="BR7" s="197"/>
      <c r="BS7" s="41"/>
      <c r="BT7" s="42"/>
      <c r="BU7" s="231" t="s">
        <v>13</v>
      </c>
      <c r="BV7" s="232"/>
      <c r="BW7" s="233">
        <f>$K$7</f>
        <v>0</v>
      </c>
      <c r="BX7" s="234"/>
      <c r="BY7" s="234"/>
      <c r="BZ7" s="235"/>
      <c r="CA7" s="130" t="s">
        <v>207</v>
      </c>
      <c r="CB7" s="12">
        <f>$P$7</f>
        <v>0</v>
      </c>
      <c r="CC7" s="11" t="s">
        <v>14</v>
      </c>
      <c r="CD7" s="13">
        <f>$R$7</f>
        <v>0</v>
      </c>
      <c r="CE7" s="11" t="s">
        <v>33</v>
      </c>
      <c r="CF7" s="197">
        <f>$T$7</f>
        <v>0</v>
      </c>
      <c r="CG7" s="197"/>
      <c r="CH7" s="197"/>
      <c r="CI7" s="9"/>
      <c r="CJ7" s="24"/>
      <c r="CK7" s="231" t="s">
        <v>13</v>
      </c>
      <c r="CL7" s="232"/>
      <c r="CM7" s="233">
        <f>$K$7</f>
        <v>0</v>
      </c>
      <c r="CN7" s="234"/>
      <c r="CO7" s="234"/>
      <c r="CP7" s="235"/>
      <c r="CQ7" s="130" t="s">
        <v>207</v>
      </c>
      <c r="CR7" s="101">
        <f>$P$7</f>
        <v>0</v>
      </c>
      <c r="CS7" s="198" t="s">
        <v>14</v>
      </c>
      <c r="CT7" s="198"/>
      <c r="CU7" s="13">
        <f>$R$7</f>
        <v>0</v>
      </c>
      <c r="CV7" s="11" t="s">
        <v>33</v>
      </c>
      <c r="CW7" s="197">
        <f>$T$7</f>
        <v>0</v>
      </c>
      <c r="CX7" s="197"/>
      <c r="CY7" s="197"/>
    </row>
    <row r="8" spans="9:201" s="64" customFormat="1" ht="6.75" customHeight="1" x14ac:dyDescent="0.25">
      <c r="I8" s="65"/>
      <c r="J8" s="65"/>
      <c r="K8" s="66"/>
      <c r="L8" s="66"/>
      <c r="M8" s="66"/>
      <c r="N8" s="66"/>
      <c r="O8" s="67"/>
      <c r="P8" s="62"/>
      <c r="Q8" s="67"/>
      <c r="R8" s="68"/>
      <c r="S8" s="67"/>
      <c r="T8" s="69"/>
      <c r="U8" s="69"/>
      <c r="V8" s="69"/>
      <c r="W8" s="9"/>
      <c r="X8" s="24"/>
      <c r="Y8" s="65"/>
      <c r="Z8" s="65"/>
      <c r="AA8" s="70"/>
      <c r="AB8" s="70"/>
      <c r="AC8" s="70"/>
      <c r="AD8" s="70"/>
      <c r="AE8" s="67"/>
      <c r="AF8" s="63"/>
      <c r="AG8" s="67"/>
      <c r="AH8" s="71"/>
      <c r="AI8" s="67"/>
      <c r="AJ8" s="9"/>
      <c r="AK8" s="9"/>
      <c r="AL8" s="9"/>
      <c r="AM8" s="9"/>
      <c r="AN8" s="9"/>
      <c r="AO8" s="65"/>
      <c r="AP8" s="65"/>
      <c r="AQ8" s="70"/>
      <c r="AR8" s="70"/>
      <c r="AS8" s="70"/>
      <c r="AT8" s="70"/>
      <c r="AU8" s="67"/>
      <c r="AV8" s="63"/>
      <c r="AW8" s="67"/>
      <c r="AX8" s="71"/>
      <c r="AY8" s="67"/>
      <c r="AZ8" s="9"/>
      <c r="BA8" s="9"/>
      <c r="BB8" s="9"/>
      <c r="BC8" s="9"/>
      <c r="BD8" s="24"/>
      <c r="BE8" s="65"/>
      <c r="BF8" s="65"/>
      <c r="BG8" s="70"/>
      <c r="BH8" s="70"/>
      <c r="BI8" s="70"/>
      <c r="BJ8" s="70"/>
      <c r="BK8" s="67"/>
      <c r="BL8" s="63"/>
      <c r="BM8" s="67"/>
      <c r="BN8" s="71"/>
      <c r="BO8" s="67"/>
      <c r="BP8" s="9"/>
      <c r="BQ8" s="9"/>
      <c r="BR8" s="9"/>
      <c r="BS8" s="9"/>
      <c r="BT8" s="9"/>
      <c r="BU8" s="65"/>
      <c r="BV8" s="65"/>
      <c r="BW8" s="70"/>
      <c r="BX8" s="70"/>
      <c r="BY8" s="70"/>
      <c r="BZ8" s="70"/>
      <c r="CA8" s="67"/>
      <c r="CB8" s="63"/>
      <c r="CC8" s="67"/>
      <c r="CD8" s="71"/>
      <c r="CE8" s="67"/>
      <c r="CF8" s="9"/>
      <c r="CG8" s="9"/>
      <c r="CH8" s="9"/>
      <c r="CI8" s="9"/>
      <c r="CJ8" s="24"/>
      <c r="CK8" s="65"/>
      <c r="CL8" s="65"/>
      <c r="CM8" s="70"/>
      <c r="CN8" s="70"/>
      <c r="CO8" s="70"/>
      <c r="CP8" s="70"/>
      <c r="CQ8" s="67"/>
      <c r="CR8" s="63"/>
      <c r="CS8" s="67"/>
      <c r="CT8" s="67"/>
      <c r="CU8" s="71"/>
      <c r="CV8" s="67"/>
      <c r="CW8" s="9"/>
      <c r="CX8" s="9"/>
      <c r="CY8" s="9"/>
    </row>
    <row r="9" spans="9:201" ht="24" customHeight="1" x14ac:dyDescent="0.25">
      <c r="X9" s="24"/>
      <c r="BD9" s="24"/>
      <c r="CJ9" s="24"/>
      <c r="CK9" s="213" t="s">
        <v>30</v>
      </c>
      <c r="CL9" s="195" t="str">
        <f>IF($CY$4&lt;3,"Composição 
(5 - MB a 1 - F)","DIFICULDADE")</f>
        <v>Composição 
(5 - MB a 1 - F)</v>
      </c>
      <c r="CM9" s="196"/>
      <c r="CN9" s="196"/>
      <c r="CO9" s="196"/>
      <c r="CP9" s="199" t="s">
        <v>36</v>
      </c>
      <c r="CQ9" s="200"/>
      <c r="CR9" s="200"/>
      <c r="CS9" s="200"/>
      <c r="CT9" s="201"/>
      <c r="CU9" s="132" t="s">
        <v>82</v>
      </c>
      <c r="CV9" s="132" t="s">
        <v>76</v>
      </c>
      <c r="CW9" s="132" t="s">
        <v>77</v>
      </c>
      <c r="CX9" s="211" t="s">
        <v>115</v>
      </c>
      <c r="CY9" s="212"/>
      <c r="EQ9" s="55" t="s">
        <v>95</v>
      </c>
      <c r="ER9" s="55"/>
      <c r="ES9" s="37"/>
      <c r="ET9" s="2" t="s">
        <v>208</v>
      </c>
    </row>
    <row r="10" spans="9:201" ht="24" customHeight="1" x14ac:dyDescent="0.25">
      <c r="I10" s="223" t="s">
        <v>67</v>
      </c>
      <c r="J10" s="223"/>
      <c r="K10" s="223"/>
      <c r="L10" s="223"/>
      <c r="M10" s="223"/>
      <c r="N10" s="223"/>
      <c r="O10" s="229" t="s">
        <v>118</v>
      </c>
      <c r="P10" s="229"/>
      <c r="Q10" s="229"/>
      <c r="R10" s="229"/>
      <c r="S10" s="229"/>
      <c r="T10" s="229" t="s">
        <v>117</v>
      </c>
      <c r="U10" s="229"/>
      <c r="V10" s="229"/>
      <c r="X10" s="25"/>
      <c r="Y10" s="223" t="s">
        <v>68</v>
      </c>
      <c r="Z10" s="223"/>
      <c r="AA10" s="223"/>
      <c r="AB10" s="223"/>
      <c r="AC10" s="223"/>
      <c r="AD10" s="223"/>
      <c r="AE10" s="229" t="s">
        <v>118</v>
      </c>
      <c r="AF10" s="229"/>
      <c r="AG10" s="229"/>
      <c r="AH10" s="229"/>
      <c r="AI10" s="229"/>
      <c r="AJ10" s="229" t="s">
        <v>117</v>
      </c>
      <c r="AK10" s="229"/>
      <c r="AL10" s="229"/>
      <c r="AO10" s="223" t="s">
        <v>69</v>
      </c>
      <c r="AP10" s="223"/>
      <c r="AQ10" s="223"/>
      <c r="AR10" s="223"/>
      <c r="AS10" s="223"/>
      <c r="AT10" s="223"/>
      <c r="AU10" s="229" t="s">
        <v>118</v>
      </c>
      <c r="AV10" s="229"/>
      <c r="AW10" s="229"/>
      <c r="AX10" s="229"/>
      <c r="AY10" s="229"/>
      <c r="AZ10" s="229" t="s">
        <v>117</v>
      </c>
      <c r="BA10" s="229"/>
      <c r="BB10" s="229"/>
      <c r="BD10" s="25"/>
      <c r="BE10" s="223" t="s">
        <v>70</v>
      </c>
      <c r="BF10" s="223"/>
      <c r="BG10" s="223"/>
      <c r="BH10" s="223"/>
      <c r="BI10" s="223"/>
      <c r="BJ10" s="223"/>
      <c r="BK10" s="229" t="s">
        <v>118</v>
      </c>
      <c r="BL10" s="229"/>
      <c r="BM10" s="229"/>
      <c r="BN10" s="229"/>
      <c r="BO10" s="229"/>
      <c r="BP10" s="229" t="s">
        <v>117</v>
      </c>
      <c r="BQ10" s="229"/>
      <c r="BR10" s="229"/>
      <c r="BU10" s="223" t="s">
        <v>72</v>
      </c>
      <c r="BV10" s="223"/>
      <c r="BW10" s="223"/>
      <c r="BX10" s="223"/>
      <c r="BY10" s="223"/>
      <c r="BZ10" s="223"/>
      <c r="CA10" s="229" t="s">
        <v>118</v>
      </c>
      <c r="CB10" s="229"/>
      <c r="CC10" s="229"/>
      <c r="CD10" s="229"/>
      <c r="CE10" s="229"/>
      <c r="CF10" s="229" t="s">
        <v>117</v>
      </c>
      <c r="CG10" s="229"/>
      <c r="CH10" s="229"/>
      <c r="CJ10" s="25"/>
      <c r="CK10" s="213"/>
      <c r="CL10" s="195"/>
      <c r="CM10" s="196"/>
      <c r="CN10" s="196"/>
      <c r="CO10" s="196"/>
      <c r="CP10" s="166" t="s">
        <v>81</v>
      </c>
      <c r="CQ10" s="166"/>
      <c r="CR10" s="166"/>
      <c r="CS10" s="166"/>
      <c r="CT10" s="166"/>
      <c r="CU10" s="54" t="s">
        <v>83</v>
      </c>
      <c r="CV10" s="45"/>
      <c r="CW10" s="45"/>
      <c r="CX10" s="222"/>
      <c r="CY10" s="222"/>
      <c r="EQ10" s="55" t="s">
        <v>96</v>
      </c>
      <c r="ER10" s="55"/>
      <c r="ES10" s="37"/>
      <c r="ET10" s="2" t="s">
        <v>209</v>
      </c>
    </row>
    <row r="11" spans="9:201" ht="24" customHeight="1" x14ac:dyDescent="0.25">
      <c r="I11" s="223"/>
      <c r="J11" s="223"/>
      <c r="K11" s="223"/>
      <c r="L11" s="223"/>
      <c r="M11" s="223"/>
      <c r="N11" s="223"/>
      <c r="O11" s="230"/>
      <c r="P11" s="230"/>
      <c r="Q11" s="230"/>
      <c r="R11" s="230"/>
      <c r="S11" s="230"/>
      <c r="T11" s="230"/>
      <c r="U11" s="230"/>
      <c r="V11" s="230"/>
      <c r="X11" s="26"/>
      <c r="Y11" s="223"/>
      <c r="Z11" s="223"/>
      <c r="AA11" s="223"/>
      <c r="AB11" s="223"/>
      <c r="AC11" s="223"/>
      <c r="AD11" s="223"/>
      <c r="AE11" s="230"/>
      <c r="AF11" s="230"/>
      <c r="AG11" s="230"/>
      <c r="AH11" s="230"/>
      <c r="AI11" s="230"/>
      <c r="AJ11" s="230"/>
      <c r="AK11" s="230"/>
      <c r="AL11" s="230"/>
      <c r="AO11" s="223"/>
      <c r="AP11" s="223"/>
      <c r="AQ11" s="223"/>
      <c r="AR11" s="223"/>
      <c r="AS11" s="223"/>
      <c r="AT11" s="223"/>
      <c r="AU11" s="230"/>
      <c r="AV11" s="230"/>
      <c r="AW11" s="230"/>
      <c r="AX11" s="230"/>
      <c r="AY11" s="230"/>
      <c r="AZ11" s="230"/>
      <c r="BA11" s="230"/>
      <c r="BB11" s="230"/>
      <c r="BD11" s="26"/>
      <c r="BE11" s="223"/>
      <c r="BF11" s="223"/>
      <c r="BG11" s="223"/>
      <c r="BH11" s="223"/>
      <c r="BI11" s="223"/>
      <c r="BJ11" s="223"/>
      <c r="BK11" s="230"/>
      <c r="BL11" s="230"/>
      <c r="BM11" s="230"/>
      <c r="BN11" s="230"/>
      <c r="BO11" s="230"/>
      <c r="BP11" s="230"/>
      <c r="BQ11" s="230"/>
      <c r="BR11" s="230"/>
      <c r="BU11" s="223"/>
      <c r="BV11" s="223"/>
      <c r="BW11" s="223"/>
      <c r="BX11" s="223"/>
      <c r="BY11" s="223"/>
      <c r="BZ11" s="223"/>
      <c r="CA11" s="230"/>
      <c r="CB11" s="230"/>
      <c r="CC11" s="230"/>
      <c r="CD11" s="230"/>
      <c r="CE11" s="230"/>
      <c r="CF11" s="230"/>
      <c r="CG11" s="230"/>
      <c r="CH11" s="230"/>
      <c r="CJ11" s="26"/>
      <c r="CK11" s="213"/>
      <c r="CL11" s="165" t="str">
        <f>IF($CY$4&lt;3,"Cumprimento das exigências","dificuldade executada")</f>
        <v>Cumprimento das exigências</v>
      </c>
      <c r="CM11" s="165"/>
      <c r="CN11" s="165"/>
      <c r="CO11" s="214"/>
      <c r="CP11" s="166" t="s">
        <v>92</v>
      </c>
      <c r="CQ11" s="166"/>
      <c r="CR11" s="166"/>
      <c r="CS11" s="166"/>
      <c r="CT11" s="166"/>
      <c r="CU11" s="75" t="s">
        <v>84</v>
      </c>
      <c r="CV11" s="76"/>
      <c r="CW11" s="76"/>
      <c r="CX11" s="167" t="s">
        <v>39</v>
      </c>
      <c r="CY11" s="167"/>
      <c r="EQ11" s="55" t="s">
        <v>97</v>
      </c>
      <c r="ER11" s="56"/>
      <c r="ES11" s="37"/>
      <c r="ET11" s="2" t="s">
        <v>210</v>
      </c>
    </row>
    <row r="12" spans="9:201" ht="24" customHeight="1" x14ac:dyDescent="0.25">
      <c r="X12" s="27"/>
      <c r="BD12" s="27"/>
      <c r="CJ12" s="27"/>
      <c r="CK12" s="213"/>
      <c r="CL12" s="165"/>
      <c r="CM12" s="165"/>
      <c r="CN12" s="165"/>
      <c r="CO12" s="214"/>
      <c r="CP12" s="166" t="s">
        <v>38</v>
      </c>
      <c r="CQ12" s="166"/>
      <c r="CR12" s="166"/>
      <c r="CS12" s="166"/>
      <c r="CT12" s="166"/>
      <c r="CU12" s="75" t="s">
        <v>85</v>
      </c>
      <c r="CV12" s="45"/>
      <c r="CW12" s="45"/>
      <c r="CX12" s="167"/>
      <c r="CY12" s="167"/>
      <c r="EQ12" s="55" t="s">
        <v>98</v>
      </c>
      <c r="ER12" s="56"/>
      <c r="ES12" s="37"/>
      <c r="ET12" s="2" t="s">
        <v>211</v>
      </c>
    </row>
    <row r="13" spans="9:201" ht="24" customHeight="1" x14ac:dyDescent="0.25">
      <c r="I13" s="213" t="s">
        <v>30</v>
      </c>
      <c r="J13" s="192" t="s">
        <v>15</v>
      </c>
      <c r="K13" s="192"/>
      <c r="L13" s="192"/>
      <c r="M13" s="193" t="s">
        <v>16</v>
      </c>
      <c r="N13" s="193"/>
      <c r="O13" s="193" t="s">
        <v>17</v>
      </c>
      <c r="P13" s="193"/>
      <c r="Q13" s="193" t="s">
        <v>18</v>
      </c>
      <c r="R13" s="193"/>
      <c r="S13" s="193" t="s">
        <v>34</v>
      </c>
      <c r="T13" s="193"/>
      <c r="U13" s="193" t="s">
        <v>19</v>
      </c>
      <c r="V13" s="193"/>
      <c r="X13" s="27"/>
      <c r="BD13" s="27"/>
      <c r="CJ13" s="27"/>
      <c r="CK13" s="213"/>
      <c r="CL13" s="77"/>
      <c r="CM13" s="77"/>
      <c r="CN13" s="77"/>
      <c r="CO13" s="77"/>
      <c r="CP13" s="166" t="s">
        <v>80</v>
      </c>
      <c r="CQ13" s="166"/>
      <c r="CR13" s="166"/>
      <c r="CS13" s="166"/>
      <c r="CT13" s="166"/>
      <c r="CU13" s="75" t="s">
        <v>86</v>
      </c>
      <c r="CV13" s="45"/>
      <c r="CW13" s="45"/>
      <c r="CX13" s="72" t="s">
        <v>91</v>
      </c>
      <c r="CY13" s="76"/>
      <c r="EQ13" s="35"/>
      <c r="ER13" s="35"/>
      <c r="ES13" s="37"/>
      <c r="ET13" s="2" t="s">
        <v>212</v>
      </c>
    </row>
    <row r="14" spans="9:201" ht="24" customHeight="1" x14ac:dyDescent="0.25">
      <c r="I14" s="213"/>
      <c r="J14" s="192"/>
      <c r="K14" s="192"/>
      <c r="L14" s="192"/>
      <c r="M14" s="163">
        <v>2.5</v>
      </c>
      <c r="N14" s="163"/>
      <c r="O14" s="163">
        <v>2</v>
      </c>
      <c r="P14" s="163"/>
      <c r="Q14" s="163">
        <v>1.5</v>
      </c>
      <c r="R14" s="163"/>
      <c r="S14" s="163">
        <v>1</v>
      </c>
      <c r="T14" s="163"/>
      <c r="U14" s="163">
        <v>0.5</v>
      </c>
      <c r="V14" s="163"/>
      <c r="X14" s="27"/>
      <c r="BD14" s="27"/>
      <c r="CJ14" s="27"/>
      <c r="CK14" s="213"/>
      <c r="CL14" s="217" t="s">
        <v>113</v>
      </c>
      <c r="CM14" s="218"/>
      <c r="CN14" s="218"/>
      <c r="CO14" s="219"/>
      <c r="CP14" s="166" t="s">
        <v>79</v>
      </c>
      <c r="CQ14" s="166"/>
      <c r="CR14" s="166"/>
      <c r="CS14" s="166"/>
      <c r="CT14" s="166"/>
      <c r="CU14" s="75" t="s">
        <v>87</v>
      </c>
      <c r="CV14" s="45"/>
      <c r="CW14" s="45"/>
      <c r="CX14" s="72" t="s">
        <v>91</v>
      </c>
      <c r="CY14" s="76"/>
      <c r="EQ14" s="58"/>
      <c r="ER14" s="58"/>
      <c r="ES14" s="37"/>
      <c r="ET14" s="2" t="s">
        <v>213</v>
      </c>
    </row>
    <row r="15" spans="9:201" ht="24" customHeight="1" x14ac:dyDescent="0.25">
      <c r="I15" s="213"/>
      <c r="J15" s="165" t="s">
        <v>22</v>
      </c>
      <c r="K15" s="165"/>
      <c r="L15" s="165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X15" s="27"/>
      <c r="BD15" s="27"/>
      <c r="CJ15" s="27"/>
      <c r="CK15" s="213"/>
      <c r="CL15" s="220"/>
      <c r="CM15" s="220"/>
      <c r="CN15" s="220"/>
      <c r="CO15" s="221"/>
      <c r="CP15" s="166" t="s">
        <v>109</v>
      </c>
      <c r="CQ15" s="166"/>
      <c r="CR15" s="166"/>
      <c r="CS15" s="166"/>
      <c r="CT15" s="166"/>
      <c r="CU15" s="75" t="s">
        <v>112</v>
      </c>
      <c r="CV15" s="45"/>
      <c r="CW15" s="45"/>
      <c r="CX15" s="72" t="s">
        <v>91</v>
      </c>
      <c r="CY15" s="76"/>
      <c r="EQ15" s="58"/>
      <c r="ER15" s="58"/>
      <c r="ES15" s="37"/>
      <c r="ET15" s="2" t="s">
        <v>214</v>
      </c>
    </row>
    <row r="16" spans="9:201" ht="24" customHeight="1" x14ac:dyDescent="0.25">
      <c r="I16" s="213"/>
      <c r="J16" s="165" t="s">
        <v>23</v>
      </c>
      <c r="K16" s="165"/>
      <c r="L16" s="165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X16" s="27"/>
      <c r="BD16" s="27"/>
      <c r="CJ16" s="27"/>
      <c r="CK16" s="213"/>
      <c r="CL16" s="164" t="s">
        <v>22</v>
      </c>
      <c r="CM16" s="165"/>
      <c r="CN16" s="73"/>
      <c r="CO16" s="78" t="s">
        <v>108</v>
      </c>
      <c r="CP16" s="166" t="s">
        <v>110</v>
      </c>
      <c r="CQ16" s="166"/>
      <c r="CR16" s="166"/>
      <c r="CS16" s="166"/>
      <c r="CT16" s="166"/>
      <c r="CU16" s="75" t="s">
        <v>86</v>
      </c>
      <c r="CV16" s="45"/>
      <c r="CW16" s="45"/>
      <c r="CX16" s="72" t="str">
        <f>IF($CY$4&lt;3,"Cump.","Dific.")</f>
        <v>Cump.</v>
      </c>
      <c r="CY16" s="76"/>
      <c r="EQ16" s="59"/>
      <c r="ER16" s="59"/>
      <c r="ES16" s="37"/>
      <c r="ET16" s="2" t="s">
        <v>215</v>
      </c>
    </row>
    <row r="17" spans="1:150" ht="24" customHeight="1" x14ac:dyDescent="0.25">
      <c r="I17" s="213"/>
      <c r="J17" s="165" t="s">
        <v>24</v>
      </c>
      <c r="K17" s="165"/>
      <c r="L17" s="165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X17" s="24"/>
      <c r="BD17" s="24"/>
      <c r="CJ17" s="24"/>
      <c r="CK17" s="213"/>
      <c r="CL17" s="164" t="s">
        <v>23</v>
      </c>
      <c r="CM17" s="165"/>
      <c r="CN17" s="73"/>
      <c r="CO17" s="214"/>
      <c r="CP17" s="166" t="s">
        <v>111</v>
      </c>
      <c r="CQ17" s="166"/>
      <c r="CR17" s="166"/>
      <c r="CS17" s="166"/>
      <c r="CT17" s="166"/>
      <c r="CU17" s="75" t="s">
        <v>87</v>
      </c>
      <c r="CV17" s="45"/>
      <c r="CW17" s="45"/>
      <c r="CX17" s="75" t="s">
        <v>40</v>
      </c>
      <c r="CY17" s="76"/>
      <c r="EQ17" s="59"/>
      <c r="ER17" s="59"/>
      <c r="ES17" s="37"/>
      <c r="ET17" s="2" t="s">
        <v>216</v>
      </c>
    </row>
    <row r="18" spans="1:150" ht="24" customHeight="1" x14ac:dyDescent="0.25">
      <c r="A18" s="4" t="s">
        <v>162</v>
      </c>
      <c r="B18" s="4" t="s">
        <v>163</v>
      </c>
      <c r="C18" s="4" t="s">
        <v>161</v>
      </c>
      <c r="D18" s="4" t="s">
        <v>160</v>
      </c>
      <c r="I18" s="213"/>
      <c r="J18" s="165" t="s">
        <v>25</v>
      </c>
      <c r="K18" s="165"/>
      <c r="L18" s="165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X18" s="25"/>
      <c r="BD18" s="25"/>
      <c r="CJ18" s="25"/>
      <c r="CK18" s="213"/>
      <c r="CL18" s="164" t="s">
        <v>24</v>
      </c>
      <c r="CM18" s="165"/>
      <c r="CN18" s="73"/>
      <c r="CO18" s="214"/>
      <c r="CP18" s="166" t="s">
        <v>74</v>
      </c>
      <c r="CQ18" s="166"/>
      <c r="CR18" s="166"/>
      <c r="CS18" s="166"/>
      <c r="CT18" s="166"/>
      <c r="CU18" s="75" t="s">
        <v>88</v>
      </c>
      <c r="CV18" s="45"/>
      <c r="CW18" s="45"/>
      <c r="CX18" s="215" t="s">
        <v>90</v>
      </c>
      <c r="CY18" s="214"/>
      <c r="EQ18" s="50"/>
      <c r="ER18" s="50"/>
      <c r="ES18" s="37"/>
      <c r="ET18" s="2" t="s">
        <v>217</v>
      </c>
    </row>
    <row r="19" spans="1:150" ht="24" customHeight="1" x14ac:dyDescent="0.25">
      <c r="A19" s="4">
        <f>IF(I20="A",1,IF(I20="b",2,IF(I20="",0)))</f>
        <v>1</v>
      </c>
      <c r="B19" s="4">
        <f>IF(AND(V4&gt;0,$P$7&gt;0),1,0)</f>
        <v>0</v>
      </c>
      <c r="C19" s="4">
        <f>IF($P$7="Masculino",2,IF($P$7="feminino",1,IF($P$7="",0)))</f>
        <v>0</v>
      </c>
      <c r="D19" s="4">
        <f>IF($V$4=1,1,IF($V$4=2,2,IF($V$4=3,3,IF($V$4="",0))))</f>
        <v>0</v>
      </c>
      <c r="E19" s="4" t="str">
        <f>CONCATENATE(D19&amp;"."&amp;C19&amp;"."&amp;B19&amp;"."&amp;A19)</f>
        <v>0.0.0.1</v>
      </c>
      <c r="F19" s="4">
        <f>IFERROR(INDEX(Folha2!$C:$C,MATCH('cartas de competição-artística'!E19,Folha2!$B:$B,0)),0)</f>
        <v>0</v>
      </c>
      <c r="G19"/>
      <c r="H19"/>
      <c r="I19" s="213"/>
      <c r="J19" s="159" t="s">
        <v>21</v>
      </c>
      <c r="K19" s="160"/>
      <c r="L19" s="161"/>
      <c r="M19" s="162"/>
      <c r="N19" s="162"/>
      <c r="O19" s="162"/>
      <c r="X19" s="26"/>
      <c r="BD19" s="26"/>
      <c r="CJ19" s="26"/>
      <c r="CK19" s="213"/>
      <c r="CL19" s="164" t="s">
        <v>25</v>
      </c>
      <c r="CM19" s="165"/>
      <c r="CN19" s="73"/>
      <c r="CO19" s="214"/>
      <c r="CP19" s="166" t="s">
        <v>75</v>
      </c>
      <c r="CQ19" s="166"/>
      <c r="CR19" s="166"/>
      <c r="CS19" s="166"/>
      <c r="CT19" s="166"/>
      <c r="CU19" s="75" t="s">
        <v>89</v>
      </c>
      <c r="CV19" s="45"/>
      <c r="CW19" s="45"/>
      <c r="CX19" s="216"/>
      <c r="CY19" s="214"/>
      <c r="EQ19" s="50"/>
      <c r="ER19" s="50"/>
      <c r="ES19" s="37"/>
      <c r="ET19" s="2" t="s">
        <v>218</v>
      </c>
    </row>
    <row r="20" spans="1:150" ht="24" customHeight="1" x14ac:dyDescent="0.45">
      <c r="I20" s="183" t="s">
        <v>157</v>
      </c>
      <c r="J20" s="102"/>
      <c r="K20" s="102"/>
      <c r="L20" s="102"/>
      <c r="M20" s="102"/>
      <c r="N20" s="102"/>
      <c r="O20" s="150" t="s">
        <v>234</v>
      </c>
      <c r="P20" s="151"/>
      <c r="Q20" s="152">
        <f>IFERROR(INDEX(Folha2!$D:$D,MATCH('cartas de competição-artística'!F19,Folha2!$C:$C,0)),0)</f>
        <v>0</v>
      </c>
      <c r="R20" s="153">
        <f>IFERROR(INDEX(Folha4!$D:$D,MATCH('cartas de competição-artística'!M18,Folha4!$C:$C,0)),0)</f>
        <v>0</v>
      </c>
      <c r="S20" s="150" t="s">
        <v>235</v>
      </c>
      <c r="T20" s="151"/>
      <c r="U20" s="152"/>
      <c r="V20" s="153"/>
      <c r="X20" s="27"/>
      <c r="BD20" s="27"/>
      <c r="CJ20" s="27"/>
      <c r="CK20" s="213"/>
      <c r="CL20" s="92"/>
      <c r="CM20" s="93"/>
      <c r="CN20" s="93"/>
      <c r="CO20" s="93"/>
      <c r="CP20" s="93"/>
      <c r="CQ20" s="93"/>
      <c r="CR20" s="93"/>
      <c r="CS20" s="93"/>
      <c r="CT20" s="93"/>
      <c r="CU20" s="93"/>
      <c r="CV20" s="83"/>
      <c r="CW20" s="83"/>
      <c r="CX20" s="83"/>
      <c r="CY20" s="84"/>
      <c r="EQ20" s="37"/>
      <c r="ER20" s="37"/>
      <c r="ES20" s="37"/>
      <c r="ET20" s="2" t="s">
        <v>219</v>
      </c>
    </row>
    <row r="21" spans="1:150" ht="24" customHeight="1" x14ac:dyDescent="0.45">
      <c r="I21" s="18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5"/>
      <c r="X21" s="27"/>
      <c r="BD21" s="27"/>
      <c r="CJ21" s="27"/>
      <c r="CK21" s="213"/>
      <c r="CL21" s="94"/>
      <c r="CM21" s="91"/>
      <c r="CN21" s="91"/>
      <c r="CO21" s="91"/>
      <c r="CP21" s="91"/>
      <c r="CQ21" s="91"/>
      <c r="CR21" s="91"/>
      <c r="CS21" s="91"/>
      <c r="CT21" s="91"/>
      <c r="CU21" s="91"/>
      <c r="CV21" s="85"/>
      <c r="CW21" s="85"/>
      <c r="CX21" s="85"/>
      <c r="CY21" s="86"/>
      <c r="EQ21" s="37"/>
      <c r="ER21" s="37"/>
      <c r="ES21" s="37"/>
      <c r="ET21" s="2" t="s">
        <v>220</v>
      </c>
    </row>
    <row r="22" spans="1:150" ht="24" customHeight="1" x14ac:dyDescent="0.45">
      <c r="I22" s="18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5"/>
      <c r="X22" s="27"/>
      <c r="BD22" s="27"/>
      <c r="CJ22" s="27"/>
      <c r="CK22" s="213"/>
      <c r="CL22" s="94"/>
      <c r="CM22" s="91"/>
      <c r="CN22" s="91"/>
      <c r="CO22" s="91"/>
      <c r="CP22" s="91"/>
      <c r="CQ22" s="91"/>
      <c r="CR22" s="91"/>
      <c r="CS22" s="91"/>
      <c r="CT22" s="91"/>
      <c r="CU22" s="91"/>
      <c r="CV22" s="85"/>
      <c r="CW22" s="85"/>
      <c r="CX22" s="85"/>
      <c r="CY22" s="86"/>
      <c r="EQ22" s="37"/>
      <c r="ER22" s="37"/>
      <c r="ES22" s="37"/>
      <c r="ET22" s="2" t="s">
        <v>221</v>
      </c>
    </row>
    <row r="23" spans="1:150" ht="24" customHeight="1" x14ac:dyDescent="0.45">
      <c r="I23" s="18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5"/>
      <c r="X23" s="27"/>
      <c r="BD23" s="27"/>
      <c r="CJ23" s="27"/>
      <c r="CK23" s="213"/>
      <c r="CL23" s="94"/>
      <c r="CM23" s="91"/>
      <c r="CN23" s="91"/>
      <c r="CO23" s="91"/>
      <c r="CP23" s="91"/>
      <c r="CQ23" s="91"/>
      <c r="CR23" s="91"/>
      <c r="CS23" s="91"/>
      <c r="CT23" s="91"/>
      <c r="CU23" s="91"/>
      <c r="CV23" s="85"/>
      <c r="CW23" s="85"/>
      <c r="CX23" s="85"/>
      <c r="CY23" s="86"/>
      <c r="EQ23" s="37"/>
      <c r="ER23" s="37"/>
      <c r="ES23" s="37"/>
      <c r="ET23" s="2" t="s">
        <v>222</v>
      </c>
    </row>
    <row r="24" spans="1:150" ht="24" customHeight="1" x14ac:dyDescent="0.45">
      <c r="I24" s="18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5"/>
      <c r="X24" s="27"/>
      <c r="BD24" s="27"/>
      <c r="CJ24" s="27"/>
      <c r="CK24" s="213"/>
      <c r="CL24" s="95"/>
      <c r="CM24" s="85"/>
      <c r="CN24" s="91"/>
      <c r="CO24" s="91"/>
      <c r="CP24" s="91"/>
      <c r="CQ24" s="91"/>
      <c r="CR24" s="91"/>
      <c r="CS24" s="91"/>
      <c r="CT24" s="91"/>
      <c r="CU24" s="91"/>
      <c r="CV24" s="85"/>
      <c r="CW24" s="85"/>
      <c r="CX24" s="85"/>
      <c r="CY24" s="86"/>
      <c r="EQ24" s="44"/>
      <c r="ER24" s="44"/>
      <c r="ES24" s="44"/>
      <c r="ET24" s="2" t="s">
        <v>223</v>
      </c>
    </row>
    <row r="25" spans="1:150" ht="24" customHeight="1" x14ac:dyDescent="0.45">
      <c r="I25" s="18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5"/>
      <c r="X25" s="24"/>
      <c r="BD25" s="24"/>
      <c r="CJ25" s="24"/>
      <c r="CK25" s="213"/>
      <c r="CL25" s="95"/>
      <c r="CM25" s="85"/>
      <c r="CN25" s="91"/>
      <c r="CO25" s="91"/>
      <c r="CP25" s="91"/>
      <c r="CQ25" s="91"/>
      <c r="CR25" s="91"/>
      <c r="CS25" s="91"/>
      <c r="CT25" s="91"/>
      <c r="CU25" s="91"/>
      <c r="CV25" s="85"/>
      <c r="CW25" s="85"/>
      <c r="CX25" s="85"/>
      <c r="CY25" s="86"/>
      <c r="EQ25" s="44"/>
      <c r="ER25" s="44"/>
      <c r="ES25" s="44"/>
      <c r="ET25" s="2" t="s">
        <v>224</v>
      </c>
    </row>
    <row r="26" spans="1:150" ht="24" customHeight="1" x14ac:dyDescent="0.45">
      <c r="I26" s="18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5"/>
      <c r="X26" s="25"/>
      <c r="BD26" s="25"/>
      <c r="CJ26" s="25"/>
      <c r="CK26" s="213"/>
      <c r="CL26" s="95"/>
      <c r="CM26" s="85"/>
      <c r="CN26" s="85"/>
      <c r="CO26" s="85"/>
      <c r="CP26" s="85"/>
      <c r="CQ26" s="85"/>
      <c r="CR26" s="85"/>
      <c r="CS26" s="79"/>
      <c r="CT26" s="85"/>
      <c r="CU26" s="85"/>
      <c r="CV26" s="85"/>
      <c r="CW26" s="85"/>
      <c r="CX26" s="85"/>
      <c r="CY26" s="86"/>
      <c r="EQ26" s="48"/>
      <c r="ER26" s="49"/>
      <c r="ES26" s="49"/>
      <c r="ET26" s="2" t="s">
        <v>225</v>
      </c>
    </row>
    <row r="27" spans="1:150" ht="24" customHeight="1" x14ac:dyDescent="0.45">
      <c r="I27" s="185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8"/>
      <c r="X27" s="26"/>
      <c r="BD27" s="26"/>
      <c r="CJ27" s="26"/>
      <c r="CK27" s="213"/>
      <c r="CL27" s="96"/>
      <c r="CM27" s="87"/>
      <c r="CN27" s="87"/>
      <c r="CO27" s="87"/>
      <c r="CP27" s="87"/>
      <c r="CQ27" s="87"/>
      <c r="CR27" s="87"/>
      <c r="CS27" s="80"/>
      <c r="CT27" s="87"/>
      <c r="CU27" s="87"/>
      <c r="CV27" s="87"/>
      <c r="CW27" s="87"/>
      <c r="CX27" s="87"/>
      <c r="CY27" s="88"/>
      <c r="EQ27" s="37"/>
      <c r="ER27" s="50"/>
      <c r="ES27" s="50"/>
      <c r="ET27" s="2" t="s">
        <v>226</v>
      </c>
    </row>
    <row r="28" spans="1:150" ht="24" customHeight="1" x14ac:dyDescent="0.25">
      <c r="I28" s="180" t="s">
        <v>29</v>
      </c>
      <c r="J28" s="279" t="s">
        <v>15</v>
      </c>
      <c r="K28" s="279"/>
      <c r="L28" s="279"/>
      <c r="M28" s="282" t="s">
        <v>99</v>
      </c>
      <c r="N28" s="283"/>
      <c r="O28" s="283"/>
      <c r="P28" s="283"/>
      <c r="Q28" s="284"/>
      <c r="R28" s="285" t="s">
        <v>100</v>
      </c>
      <c r="S28" s="285"/>
      <c r="T28" s="285"/>
      <c r="U28" s="285"/>
      <c r="V28" s="286"/>
      <c r="X28" s="27"/>
      <c r="BD28" s="27"/>
      <c r="CJ28" s="27"/>
      <c r="CK28" s="180" t="s">
        <v>29</v>
      </c>
      <c r="CL28" s="202" t="s">
        <v>78</v>
      </c>
      <c r="CM28" s="202"/>
      <c r="CN28" s="202"/>
      <c r="CO28" s="203"/>
      <c r="CP28" s="199" t="s">
        <v>36</v>
      </c>
      <c r="CQ28" s="200"/>
      <c r="CR28" s="200"/>
      <c r="CS28" s="200"/>
      <c r="CT28" s="201"/>
      <c r="CU28" s="132" t="s">
        <v>82</v>
      </c>
      <c r="CV28" s="132" t="s">
        <v>236</v>
      </c>
      <c r="CW28" s="132" t="s">
        <v>237</v>
      </c>
      <c r="CX28" s="263" t="s">
        <v>39</v>
      </c>
      <c r="CY28" s="264"/>
      <c r="EQ28" s="37"/>
      <c r="ER28" s="50"/>
      <c r="ES28" s="50"/>
      <c r="ET28" s="2" t="s">
        <v>227</v>
      </c>
    </row>
    <row r="29" spans="1:150" ht="24" customHeight="1" thickBot="1" x14ac:dyDescent="0.3">
      <c r="I29" s="180"/>
      <c r="J29" s="280"/>
      <c r="K29" s="280"/>
      <c r="L29" s="280"/>
      <c r="M29" s="110" t="s">
        <v>101</v>
      </c>
      <c r="N29" s="110" t="s">
        <v>102</v>
      </c>
      <c r="O29" s="110" t="s">
        <v>103</v>
      </c>
      <c r="P29" s="110" t="s">
        <v>104</v>
      </c>
      <c r="Q29" s="111" t="s">
        <v>105</v>
      </c>
      <c r="R29" s="120" t="s">
        <v>101</v>
      </c>
      <c r="S29" s="121" t="s">
        <v>102</v>
      </c>
      <c r="T29" s="121" t="s">
        <v>103</v>
      </c>
      <c r="U29" s="121" t="s">
        <v>104</v>
      </c>
      <c r="V29" s="121" t="s">
        <v>105</v>
      </c>
      <c r="X29" s="27"/>
      <c r="BD29" s="27"/>
      <c r="CJ29" s="27"/>
      <c r="CK29" s="180"/>
      <c r="CL29" s="204" t="s">
        <v>114</v>
      </c>
      <c r="CM29" s="204"/>
      <c r="CN29" s="134" t="s">
        <v>106</v>
      </c>
      <c r="CO29" s="81" t="s">
        <v>107</v>
      </c>
      <c r="CP29" s="247" t="s">
        <v>37</v>
      </c>
      <c r="CQ29" s="248"/>
      <c r="CR29" s="248"/>
      <c r="CS29" s="248"/>
      <c r="CT29" s="249"/>
      <c r="CU29" s="75" t="s">
        <v>83</v>
      </c>
      <c r="CV29" s="76"/>
      <c r="CW29" s="82"/>
      <c r="CX29" s="138" t="s">
        <v>91</v>
      </c>
      <c r="CY29" s="139"/>
      <c r="EQ29" s="37"/>
      <c r="ER29" s="50"/>
      <c r="ES29" s="50"/>
      <c r="ET29" s="2" t="s">
        <v>228</v>
      </c>
    </row>
    <row r="30" spans="1:150" ht="24" customHeight="1" x14ac:dyDescent="0.25">
      <c r="I30" s="180"/>
      <c r="J30" s="281" t="s">
        <v>26</v>
      </c>
      <c r="K30" s="281"/>
      <c r="L30" s="281"/>
      <c r="M30" s="112"/>
      <c r="N30" s="112"/>
      <c r="O30" s="112"/>
      <c r="P30" s="112"/>
      <c r="Q30" s="113"/>
      <c r="R30" s="122"/>
      <c r="S30" s="123"/>
      <c r="T30" s="123"/>
      <c r="U30" s="123"/>
      <c r="V30" s="123"/>
      <c r="X30" s="27"/>
      <c r="BD30" s="27"/>
      <c r="CJ30" s="27"/>
      <c r="CK30" s="180"/>
      <c r="CL30" s="205" t="s">
        <v>26</v>
      </c>
      <c r="CM30" s="206"/>
      <c r="CN30" s="135"/>
      <c r="CO30" s="74"/>
      <c r="CP30" s="247" t="s">
        <v>92</v>
      </c>
      <c r="CQ30" s="248"/>
      <c r="CR30" s="248"/>
      <c r="CS30" s="248"/>
      <c r="CT30" s="249"/>
      <c r="CU30" s="75" t="s">
        <v>84</v>
      </c>
      <c r="CV30" s="45"/>
      <c r="CW30" s="47"/>
      <c r="CX30" s="138" t="s">
        <v>91</v>
      </c>
      <c r="CY30" s="140"/>
      <c r="EQ30" s="60"/>
      <c r="ER30" s="60"/>
      <c r="ES30" s="61"/>
      <c r="ET30" s="2" t="s">
        <v>229</v>
      </c>
    </row>
    <row r="31" spans="1:150" ht="24" customHeight="1" x14ac:dyDescent="0.25">
      <c r="I31" s="180"/>
      <c r="J31" s="165" t="s">
        <v>27</v>
      </c>
      <c r="K31" s="165"/>
      <c r="L31" s="165"/>
      <c r="M31" s="114"/>
      <c r="N31" s="114"/>
      <c r="O31" s="114"/>
      <c r="P31" s="114"/>
      <c r="Q31" s="115"/>
      <c r="R31" s="124"/>
      <c r="S31" s="125"/>
      <c r="T31" s="125"/>
      <c r="U31" s="125"/>
      <c r="V31" s="125"/>
      <c r="X31" s="27"/>
      <c r="BD31" s="27"/>
      <c r="CJ31" s="27"/>
      <c r="CK31" s="180"/>
      <c r="CL31" s="207" t="s">
        <v>27</v>
      </c>
      <c r="CM31" s="208"/>
      <c r="CN31" s="136"/>
      <c r="CO31" s="73"/>
      <c r="CP31" s="250" t="s">
        <v>38</v>
      </c>
      <c r="CQ31" s="250"/>
      <c r="CR31" s="250"/>
      <c r="CS31" s="250"/>
      <c r="CT31" s="250"/>
      <c r="CU31" s="75" t="s">
        <v>85</v>
      </c>
      <c r="CV31" s="45"/>
      <c r="CW31" s="47"/>
      <c r="CX31" s="138" t="s">
        <v>91</v>
      </c>
      <c r="CY31" s="140"/>
      <c r="EQ31" s="37"/>
      <c r="ER31" s="37"/>
      <c r="ES31" s="37"/>
      <c r="ET31" s="2" t="s">
        <v>230</v>
      </c>
    </row>
    <row r="32" spans="1:150" ht="24" customHeight="1" x14ac:dyDescent="0.25">
      <c r="I32" s="180"/>
      <c r="J32" s="165" t="s">
        <v>20</v>
      </c>
      <c r="K32" s="165"/>
      <c r="L32" s="165"/>
      <c r="M32" s="114"/>
      <c r="N32" s="114"/>
      <c r="O32" s="114"/>
      <c r="P32" s="114"/>
      <c r="Q32" s="115"/>
      <c r="R32" s="124"/>
      <c r="S32" s="125"/>
      <c r="T32" s="125"/>
      <c r="U32" s="125"/>
      <c r="V32" s="125"/>
      <c r="X32" s="27"/>
      <c r="BD32" s="27"/>
      <c r="CJ32" s="27"/>
      <c r="CK32" s="180"/>
      <c r="CL32" s="207" t="s">
        <v>20</v>
      </c>
      <c r="CM32" s="208"/>
      <c r="CN32" s="136"/>
      <c r="CO32" s="73"/>
      <c r="CP32" s="159" t="s">
        <v>21</v>
      </c>
      <c r="CQ32" s="160"/>
      <c r="CR32" s="160"/>
      <c r="CS32" s="160"/>
      <c r="CT32" s="160"/>
      <c r="CU32" s="160"/>
      <c r="CV32" s="161"/>
      <c r="CW32" s="133"/>
      <c r="CX32" s="141" t="str">
        <f>IF($CY$4&lt;3,"","Dific.")</f>
        <v/>
      </c>
      <c r="CY32" s="142"/>
      <c r="EQ32" s="37"/>
      <c r="ER32" s="37"/>
      <c r="ES32" s="37"/>
      <c r="ET32" s="2" t="s">
        <v>231</v>
      </c>
    </row>
    <row r="33" spans="1:150" ht="24" customHeight="1" x14ac:dyDescent="0.25">
      <c r="I33" s="180"/>
      <c r="J33" s="165" t="s">
        <v>28</v>
      </c>
      <c r="K33" s="165"/>
      <c r="L33" s="165"/>
      <c r="M33" s="116"/>
      <c r="N33" s="116"/>
      <c r="O33" s="116"/>
      <c r="P33" s="116"/>
      <c r="Q33" s="117"/>
      <c r="R33" s="126"/>
      <c r="S33" s="127"/>
      <c r="T33" s="127"/>
      <c r="U33" s="127"/>
      <c r="V33" s="127"/>
      <c r="X33" s="24"/>
      <c r="BD33" s="24"/>
      <c r="CJ33" s="24"/>
      <c r="CK33" s="180"/>
      <c r="CL33" s="207" t="s">
        <v>28</v>
      </c>
      <c r="CM33" s="208"/>
      <c r="CN33" s="136"/>
      <c r="CO33" s="73"/>
      <c r="CX33" s="143" t="s">
        <v>40</v>
      </c>
      <c r="CY33" s="140"/>
      <c r="EQ33" s="36"/>
      <c r="ER33" s="36"/>
      <c r="ES33" s="36"/>
      <c r="ET33" s="2" t="s">
        <v>232</v>
      </c>
    </row>
    <row r="34" spans="1:150" ht="24" customHeight="1" x14ac:dyDescent="0.25">
      <c r="A34" s="4" t="s">
        <v>162</v>
      </c>
      <c r="B34" s="4" t="s">
        <v>163</v>
      </c>
      <c r="C34" s="4" t="s">
        <v>161</v>
      </c>
      <c r="D34" s="4" t="s">
        <v>160</v>
      </c>
      <c r="I34" s="180"/>
      <c r="J34" s="287" t="s">
        <v>21</v>
      </c>
      <c r="K34" s="288"/>
      <c r="L34" s="288"/>
      <c r="M34" s="118"/>
      <c r="N34" s="119"/>
      <c r="O34" s="119"/>
      <c r="P34" s="119"/>
      <c r="Q34" s="119"/>
      <c r="R34" s="128"/>
      <c r="S34" s="129"/>
      <c r="T34" s="129"/>
      <c r="U34" s="129"/>
      <c r="V34" s="124"/>
      <c r="X34" s="24"/>
      <c r="BD34" s="24"/>
      <c r="CJ34" s="24"/>
      <c r="CK34" s="180"/>
      <c r="CL34" s="242" t="str">
        <f>IF($CY$4&lt;3,"","Dificuldade executada")</f>
        <v/>
      </c>
      <c r="CM34" s="243"/>
      <c r="CN34" s="137"/>
      <c r="CO34" s="131"/>
      <c r="CX34" s="181" t="s">
        <v>90</v>
      </c>
      <c r="CY34" s="241"/>
      <c r="EQ34" s="36"/>
      <c r="ER34" s="36"/>
      <c r="ES34" s="36"/>
      <c r="ET34" s="2" t="s">
        <v>233</v>
      </c>
    </row>
    <row r="35" spans="1:150" s="1" customFormat="1" ht="24" customHeight="1" x14ac:dyDescent="0.25">
      <c r="A35" s="4">
        <f>IF(I37="A",1,IF(I37="b",2,IF(I37="",0,IF(I37="c",3))))</f>
        <v>1</v>
      </c>
      <c r="B35" s="4">
        <f>IF(AND(V4&gt;0,$P$7&gt;0),4,0)</f>
        <v>0</v>
      </c>
      <c r="C35" s="4">
        <f>IF($P$7="Masculino",2,IF($P$7="feminino",1,IF($P$7="",0)))</f>
        <v>0</v>
      </c>
      <c r="D35" s="4">
        <f>IF($V$4=1,1,IF($V$4=2,2,IF($V$4=3,3,IF($V$4="",0))))</f>
        <v>0</v>
      </c>
      <c r="E35" s="4" t="str">
        <f>CONCATENATE(D35&amp;"."&amp;C35&amp;"."&amp;B35&amp;"."&amp;A35)</f>
        <v>0.0.0.1</v>
      </c>
      <c r="F35" s="4">
        <f>IFERROR(INDEX(Folha4!$C:$C,MATCH('cartas de competição-artística'!E35,Folha4!$B:$B,0)),0)</f>
        <v>0</v>
      </c>
      <c r="G35"/>
      <c r="H35"/>
      <c r="I35" s="289" t="s">
        <v>106</v>
      </c>
      <c r="J35" s="290"/>
      <c r="K35" s="291"/>
      <c r="L35" s="276" t="s">
        <v>234</v>
      </c>
      <c r="M35" s="276"/>
      <c r="N35" s="276" t="s">
        <v>235</v>
      </c>
      <c r="O35" s="276"/>
      <c r="P35" s="295" t="s">
        <v>107</v>
      </c>
      <c r="Q35" s="296"/>
      <c r="R35" s="297"/>
      <c r="S35" s="275" t="s">
        <v>234</v>
      </c>
      <c r="T35" s="275"/>
      <c r="U35" s="275" t="s">
        <v>235</v>
      </c>
      <c r="V35" s="275"/>
      <c r="W35" s="16"/>
      <c r="X35" s="21"/>
      <c r="AM35" s="36"/>
      <c r="AN35" s="36"/>
      <c r="BC35" s="16"/>
      <c r="BD35" s="21"/>
      <c r="BS35" s="36"/>
      <c r="BT35" s="36"/>
      <c r="CI35" s="16"/>
      <c r="CJ35" s="21"/>
      <c r="CK35" s="180"/>
      <c r="CL35" s="209" t="s">
        <v>108</v>
      </c>
      <c r="CM35" s="210"/>
      <c r="CN35" s="137"/>
      <c r="CO35" s="131"/>
      <c r="CS35" s="2"/>
      <c r="CT35" s="2"/>
      <c r="CX35" s="182"/>
      <c r="CY35" s="262"/>
      <c r="EQ35" s="36"/>
      <c r="ER35" s="36"/>
      <c r="ES35" s="36"/>
      <c r="ET35" s="52"/>
    </row>
    <row r="36" spans="1:150" s="1" customFormat="1" ht="24" customHeight="1" x14ac:dyDescent="0.35">
      <c r="A36" s="4" t="s">
        <v>162</v>
      </c>
      <c r="B36" s="4" t="s">
        <v>163</v>
      </c>
      <c r="C36" s="4" t="s">
        <v>161</v>
      </c>
      <c r="D36" s="4" t="s">
        <v>160</v>
      </c>
      <c r="E36" s="4"/>
      <c r="F36" s="4"/>
      <c r="I36" s="292"/>
      <c r="J36" s="293"/>
      <c r="K36" s="294"/>
      <c r="L36" s="278">
        <f>IFERROR(INDEX(Folha4!$D:$D,MATCH('cartas de competição-artística'!F35,Folha4!$C:$C,0)),0)</f>
        <v>0</v>
      </c>
      <c r="M36" s="278"/>
      <c r="N36" s="278"/>
      <c r="O36" s="278"/>
      <c r="P36" s="298"/>
      <c r="Q36" s="299"/>
      <c r="R36" s="300"/>
      <c r="S36" s="301">
        <f>IFERROR(INDEX(Folha4!$D:$D,MATCH('cartas de competição-artística'!F37,Folha4!$C:$C,0)),0)</f>
        <v>0</v>
      </c>
      <c r="T36" s="302"/>
      <c r="U36" s="277"/>
      <c r="V36" s="277"/>
      <c r="W36" s="17"/>
      <c r="X36" s="22"/>
      <c r="AM36" s="36"/>
      <c r="AN36" s="36"/>
      <c r="BC36" s="17"/>
      <c r="BD36" s="22"/>
      <c r="BS36" s="36"/>
      <c r="BT36" s="36"/>
      <c r="CI36" s="17"/>
      <c r="CJ36" s="22"/>
      <c r="CK36" s="180"/>
      <c r="CL36" s="144"/>
      <c r="CM36" s="144"/>
      <c r="CN36" s="144"/>
      <c r="CO36" s="144"/>
      <c r="CP36" s="144"/>
      <c r="CQ36" s="144"/>
      <c r="CR36" s="144"/>
      <c r="CS36" s="144"/>
      <c r="CT36" s="144"/>
      <c r="CU36" s="144"/>
      <c r="CV36" s="144"/>
      <c r="CW36" s="144"/>
      <c r="CX36" s="144"/>
      <c r="CY36" s="145"/>
    </row>
    <row r="37" spans="1:150" s="1" customFormat="1" ht="24" customHeight="1" x14ac:dyDescent="0.45">
      <c r="A37" s="4">
        <f>IF(P37="A",1,IF(P37="b",2,IF(P37="",0,IF(P37="c",3))))</f>
        <v>1</v>
      </c>
      <c r="B37" s="4">
        <f>IF(AND(V4&gt;0,$P$7&gt;0),4,0)</f>
        <v>0</v>
      </c>
      <c r="C37" s="4">
        <f>IF($P$7="Masculino",2,IF($P$7="feminino",1,IF($P$7="",0)))</f>
        <v>0</v>
      </c>
      <c r="D37" s="4">
        <f>IF($V$4=1,1,IF($V$4=2,2,IF($V$4=3,3,IF($V$4="",0))))</f>
        <v>0</v>
      </c>
      <c r="E37" s="4" t="str">
        <f>CONCATENATE(D37&amp;"."&amp;C37&amp;"."&amp;B37&amp;"."&amp;A37)</f>
        <v>0.0.0.1</v>
      </c>
      <c r="F37" s="4">
        <f>IFERROR(INDEX(Folha4!$C:$C,MATCH('cartas de competição-artística'!E37,Folha4!$B:$B,0)),0)</f>
        <v>0</v>
      </c>
      <c r="I37" s="186" t="s">
        <v>157</v>
      </c>
      <c r="J37" s="103"/>
      <c r="K37" s="104"/>
      <c r="L37" s="104"/>
      <c r="M37" s="104"/>
      <c r="N37" s="104"/>
      <c r="O37" s="104"/>
      <c r="P37" s="186" t="s">
        <v>157</v>
      </c>
      <c r="Q37" s="104"/>
      <c r="R37" s="104"/>
      <c r="S37" s="104"/>
      <c r="T37" s="104"/>
      <c r="U37" s="104"/>
      <c r="V37" s="105"/>
      <c r="W37" s="17"/>
      <c r="X37" s="22"/>
      <c r="AM37" s="36"/>
      <c r="AN37" s="36"/>
      <c r="BC37" s="17"/>
      <c r="BD37" s="22"/>
      <c r="BS37" s="36"/>
      <c r="BT37" s="36"/>
      <c r="CI37" s="17"/>
      <c r="CJ37" s="22"/>
      <c r="CK37" s="180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7"/>
    </row>
    <row r="38" spans="1:150" s="1" customFormat="1" ht="24" customHeight="1" x14ac:dyDescent="0.45">
      <c r="I38" s="186"/>
      <c r="J38" s="103"/>
      <c r="K38" s="104"/>
      <c r="L38" s="104"/>
      <c r="M38" s="104"/>
      <c r="N38" s="104"/>
      <c r="O38" s="104"/>
      <c r="P38" s="186"/>
      <c r="Q38" s="104"/>
      <c r="R38" s="104"/>
      <c r="S38" s="104"/>
      <c r="T38" s="104"/>
      <c r="U38" s="104"/>
      <c r="V38" s="105"/>
      <c r="W38" s="9"/>
      <c r="X38" s="23"/>
      <c r="AM38" s="36"/>
      <c r="AN38" s="36"/>
      <c r="BC38" s="9"/>
      <c r="BD38" s="23"/>
      <c r="BS38" s="36"/>
      <c r="BT38" s="36"/>
      <c r="CI38" s="9"/>
      <c r="CJ38" s="23"/>
      <c r="CK38" s="180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7"/>
    </row>
    <row r="39" spans="1:150" ht="24" customHeight="1" x14ac:dyDescent="0.45">
      <c r="I39" s="186"/>
      <c r="J39" s="103"/>
      <c r="K39" s="104"/>
      <c r="L39" s="104"/>
      <c r="M39" s="104"/>
      <c r="N39" s="104"/>
      <c r="O39" s="104"/>
      <c r="P39" s="186"/>
      <c r="Q39" s="104"/>
      <c r="R39" s="104"/>
      <c r="S39" s="104"/>
      <c r="T39" s="104"/>
      <c r="U39" s="104"/>
      <c r="V39" s="105"/>
      <c r="X39" s="24"/>
      <c r="BD39" s="24"/>
      <c r="CJ39" s="24"/>
      <c r="CK39" s="180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7"/>
    </row>
    <row r="40" spans="1:150" ht="24" customHeight="1" x14ac:dyDescent="0.45">
      <c r="I40" s="186"/>
      <c r="J40" s="103"/>
      <c r="K40" s="104"/>
      <c r="L40" s="104"/>
      <c r="M40" s="104"/>
      <c r="N40" s="104"/>
      <c r="O40" s="104"/>
      <c r="P40" s="186"/>
      <c r="Q40" s="104"/>
      <c r="R40" s="104"/>
      <c r="S40" s="104"/>
      <c r="T40" s="104"/>
      <c r="U40" s="104"/>
      <c r="V40" s="105"/>
      <c r="W40" s="10"/>
      <c r="X40" s="25"/>
      <c r="BC40" s="10"/>
      <c r="BD40" s="25"/>
      <c r="CI40" s="10"/>
      <c r="CJ40" s="25"/>
      <c r="CK40" s="180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7"/>
    </row>
    <row r="41" spans="1:150" ht="24" customHeight="1" x14ac:dyDescent="0.45">
      <c r="I41" s="186"/>
      <c r="J41" s="103"/>
      <c r="K41" s="104"/>
      <c r="L41" s="104"/>
      <c r="M41" s="104"/>
      <c r="N41" s="104"/>
      <c r="O41" s="104"/>
      <c r="P41" s="186"/>
      <c r="Q41" s="104"/>
      <c r="R41" s="104"/>
      <c r="S41" s="104"/>
      <c r="T41" s="104"/>
      <c r="U41" s="104"/>
      <c r="V41" s="105"/>
      <c r="W41" s="20"/>
      <c r="X41" s="28"/>
      <c r="BC41" s="20"/>
      <c r="BD41" s="28"/>
      <c r="CI41" s="20"/>
      <c r="CJ41" s="28"/>
      <c r="CK41" s="180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7"/>
    </row>
    <row r="42" spans="1:150" ht="24" customHeight="1" x14ac:dyDescent="0.45">
      <c r="I42" s="186"/>
      <c r="J42" s="103"/>
      <c r="K42" s="104"/>
      <c r="L42" s="104"/>
      <c r="M42" s="104"/>
      <c r="N42" s="104"/>
      <c r="O42" s="104"/>
      <c r="P42" s="186"/>
      <c r="Q42" s="104"/>
      <c r="R42" s="104"/>
      <c r="S42" s="104"/>
      <c r="T42" s="104"/>
      <c r="U42" s="104"/>
      <c r="V42" s="105"/>
      <c r="W42" s="38"/>
      <c r="X42" s="27"/>
      <c r="BC42" s="19"/>
      <c r="BD42" s="27"/>
      <c r="CI42" s="19"/>
      <c r="CJ42" s="27"/>
      <c r="CK42" s="180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7"/>
    </row>
    <row r="43" spans="1:150" ht="24" customHeight="1" x14ac:dyDescent="0.45">
      <c r="I43" s="186"/>
      <c r="J43" s="106"/>
      <c r="K43" s="107"/>
      <c r="L43" s="107"/>
      <c r="M43" s="107"/>
      <c r="N43" s="107"/>
      <c r="O43" s="107"/>
      <c r="P43" s="186"/>
      <c r="Q43" s="107"/>
      <c r="R43" s="107"/>
      <c r="S43" s="107"/>
      <c r="T43" s="107"/>
      <c r="U43" s="107"/>
      <c r="V43" s="108"/>
      <c r="W43" s="38"/>
      <c r="X43" s="27"/>
      <c r="BC43" s="19"/>
      <c r="BD43" s="27"/>
      <c r="CI43" s="19"/>
      <c r="CJ43" s="27"/>
      <c r="CK43" s="180"/>
      <c r="CL43" s="148"/>
      <c r="CM43" s="148"/>
      <c r="CN43" s="148"/>
      <c r="CO43" s="148"/>
      <c r="CP43" s="148"/>
      <c r="CQ43" s="148"/>
      <c r="CR43" s="148"/>
      <c r="CS43" s="148"/>
      <c r="CT43" s="148"/>
      <c r="CU43" s="148"/>
      <c r="CV43" s="148"/>
      <c r="CW43" s="148"/>
      <c r="CX43" s="148"/>
      <c r="CY43" s="149"/>
    </row>
    <row r="44" spans="1:150" ht="24" customHeight="1" x14ac:dyDescent="0.25">
      <c r="W44" s="38"/>
      <c r="X44" s="27"/>
      <c r="BC44" s="19"/>
      <c r="BD44" s="27"/>
      <c r="CI44" s="19"/>
      <c r="CJ44" s="27"/>
      <c r="CK44" s="168" t="str">
        <f>I45</f>
        <v>Paralelas</v>
      </c>
      <c r="CL44" s="195" t="str">
        <f>IF($CY$4&lt;3,"Composição 
(5 - MB a 1 - F)","DIFICULDADE")</f>
        <v>Composição 
(5 - MB a 1 - F)</v>
      </c>
      <c r="CM44" s="196"/>
      <c r="CN44" s="196"/>
      <c r="CO44" s="196"/>
      <c r="CP44" s="199" t="s">
        <v>36</v>
      </c>
      <c r="CQ44" s="200"/>
      <c r="CR44" s="200"/>
      <c r="CS44" s="200"/>
      <c r="CT44" s="201"/>
      <c r="CU44" s="46" t="s">
        <v>82</v>
      </c>
      <c r="CV44" s="46" t="s">
        <v>76</v>
      </c>
      <c r="CW44" s="46" t="s">
        <v>77</v>
      </c>
      <c r="CX44" s="211" t="s">
        <v>115</v>
      </c>
      <c r="CY44" s="212"/>
    </row>
    <row r="45" spans="1:150" ht="24" customHeight="1" x14ac:dyDescent="0.25">
      <c r="I45" s="189" t="s">
        <v>32</v>
      </c>
      <c r="J45" s="192" t="s">
        <v>15</v>
      </c>
      <c r="K45" s="192"/>
      <c r="L45" s="192"/>
      <c r="M45" s="193" t="s">
        <v>16</v>
      </c>
      <c r="N45" s="193"/>
      <c r="O45" s="193" t="s">
        <v>17</v>
      </c>
      <c r="P45" s="193"/>
      <c r="Q45" s="193" t="s">
        <v>18</v>
      </c>
      <c r="R45" s="193"/>
      <c r="S45" s="193" t="s">
        <v>34</v>
      </c>
      <c r="T45" s="193"/>
      <c r="U45" s="193" t="s">
        <v>19</v>
      </c>
      <c r="V45" s="193"/>
      <c r="W45" s="38"/>
      <c r="X45" s="27"/>
      <c r="BC45" s="19"/>
      <c r="BD45" s="27"/>
      <c r="CI45" s="19"/>
      <c r="CJ45" s="27"/>
      <c r="CK45" s="169"/>
      <c r="CL45" s="195"/>
      <c r="CM45" s="196"/>
      <c r="CN45" s="196"/>
      <c r="CO45" s="196"/>
      <c r="CP45" s="166" t="s">
        <v>81</v>
      </c>
      <c r="CQ45" s="166"/>
      <c r="CR45" s="166"/>
      <c r="CS45" s="166"/>
      <c r="CT45" s="166"/>
      <c r="CU45" s="54" t="s">
        <v>83</v>
      </c>
      <c r="CV45" s="45"/>
      <c r="CW45" s="45"/>
      <c r="CX45" s="157"/>
      <c r="CY45" s="158"/>
    </row>
    <row r="46" spans="1:150" ht="24" customHeight="1" x14ac:dyDescent="0.25">
      <c r="I46" s="190"/>
      <c r="J46" s="192"/>
      <c r="K46" s="192"/>
      <c r="L46" s="192"/>
      <c r="M46" s="163">
        <v>2.5</v>
      </c>
      <c r="N46" s="163"/>
      <c r="O46" s="163">
        <v>2</v>
      </c>
      <c r="P46" s="163"/>
      <c r="Q46" s="163">
        <v>1.5</v>
      </c>
      <c r="R46" s="163"/>
      <c r="S46" s="163">
        <v>1</v>
      </c>
      <c r="T46" s="163"/>
      <c r="U46" s="163">
        <v>0.5</v>
      </c>
      <c r="V46" s="163"/>
      <c r="W46" s="38"/>
      <c r="X46" s="27"/>
      <c r="BC46" s="19"/>
      <c r="BD46" s="27"/>
      <c r="CI46" s="19"/>
      <c r="CJ46" s="27"/>
      <c r="CK46" s="169"/>
      <c r="CL46" s="164" t="str">
        <f>IF($CY$4&lt;3,"Cumprimento das exigências","dificuldade executada")</f>
        <v>Cumprimento das exigências</v>
      </c>
      <c r="CM46" s="165"/>
      <c r="CN46" s="165"/>
      <c r="CO46" s="214"/>
      <c r="CP46" s="166" t="s">
        <v>92</v>
      </c>
      <c r="CQ46" s="166"/>
      <c r="CR46" s="166"/>
      <c r="CS46" s="166"/>
      <c r="CT46" s="166"/>
      <c r="CU46" s="75" t="s">
        <v>84</v>
      </c>
      <c r="CV46" s="76"/>
      <c r="CW46" s="76"/>
      <c r="CX46" s="167" t="s">
        <v>39</v>
      </c>
      <c r="CY46" s="167"/>
    </row>
    <row r="47" spans="1:150" ht="24" customHeight="1" x14ac:dyDescent="0.25">
      <c r="I47" s="190"/>
      <c r="J47" s="165" t="s">
        <v>22</v>
      </c>
      <c r="K47" s="165"/>
      <c r="L47" s="165"/>
      <c r="M47" s="187"/>
      <c r="N47" s="188"/>
      <c r="O47" s="187"/>
      <c r="P47" s="188"/>
      <c r="Q47" s="187"/>
      <c r="R47" s="188"/>
      <c r="S47" s="187"/>
      <c r="T47" s="188"/>
      <c r="U47" s="187"/>
      <c r="V47" s="188"/>
      <c r="X47" s="24"/>
      <c r="BD47" s="24"/>
      <c r="CJ47" s="24"/>
      <c r="CK47" s="169"/>
      <c r="CL47" s="164"/>
      <c r="CM47" s="165"/>
      <c r="CN47" s="165"/>
      <c r="CO47" s="214"/>
      <c r="CP47" s="166" t="s">
        <v>38</v>
      </c>
      <c r="CQ47" s="166"/>
      <c r="CR47" s="166"/>
      <c r="CS47" s="166"/>
      <c r="CT47" s="166"/>
      <c r="CU47" s="75" t="s">
        <v>85</v>
      </c>
      <c r="CV47" s="45"/>
      <c r="CW47" s="45"/>
      <c r="CX47" s="167"/>
      <c r="CY47" s="167"/>
    </row>
    <row r="48" spans="1:150" ht="24" customHeight="1" x14ac:dyDescent="0.25">
      <c r="I48" s="190"/>
      <c r="J48" s="165" t="s">
        <v>23</v>
      </c>
      <c r="K48" s="165"/>
      <c r="L48" s="165"/>
      <c r="M48" s="187"/>
      <c r="N48" s="188"/>
      <c r="O48" s="187"/>
      <c r="P48" s="188"/>
      <c r="Q48" s="187"/>
      <c r="R48" s="188"/>
      <c r="S48" s="187"/>
      <c r="T48" s="188"/>
      <c r="U48" s="187"/>
      <c r="V48" s="188"/>
      <c r="W48" s="10"/>
      <c r="X48" s="25"/>
      <c r="BC48" s="10"/>
      <c r="BD48" s="25"/>
      <c r="CI48" s="10"/>
      <c r="CJ48" s="25"/>
      <c r="CK48" s="169"/>
      <c r="CL48" s="77"/>
      <c r="CM48" s="77"/>
      <c r="CN48" s="77"/>
      <c r="CO48" s="77"/>
      <c r="CP48" s="166" t="s">
        <v>80</v>
      </c>
      <c r="CQ48" s="166"/>
      <c r="CR48" s="166"/>
      <c r="CS48" s="166"/>
      <c r="CT48" s="166"/>
      <c r="CU48" s="75" t="s">
        <v>86</v>
      </c>
      <c r="CV48" s="45"/>
      <c r="CW48" s="45"/>
      <c r="CX48" s="72" t="s">
        <v>91</v>
      </c>
      <c r="CY48" s="76"/>
    </row>
    <row r="49" spans="1:103" ht="24" customHeight="1" x14ac:dyDescent="0.25">
      <c r="I49" s="190"/>
      <c r="J49" s="165" t="s">
        <v>24</v>
      </c>
      <c r="K49" s="165"/>
      <c r="L49" s="165"/>
      <c r="M49" s="187"/>
      <c r="N49" s="188"/>
      <c r="O49" s="187"/>
      <c r="P49" s="188"/>
      <c r="Q49" s="187"/>
      <c r="R49" s="188"/>
      <c r="S49" s="187"/>
      <c r="T49" s="188"/>
      <c r="U49" s="187"/>
      <c r="V49" s="188"/>
      <c r="W49" s="20"/>
      <c r="X49" s="28"/>
      <c r="BC49" s="20"/>
      <c r="BD49" s="28"/>
      <c r="CI49" s="20"/>
      <c r="CJ49" s="28"/>
      <c r="CK49" s="169"/>
      <c r="CL49" s="251" t="s">
        <v>113</v>
      </c>
      <c r="CM49" s="252"/>
      <c r="CN49" s="252"/>
      <c r="CO49" s="253"/>
      <c r="CP49" s="166" t="s">
        <v>79</v>
      </c>
      <c r="CQ49" s="166"/>
      <c r="CR49" s="166"/>
      <c r="CS49" s="166"/>
      <c r="CT49" s="166"/>
      <c r="CU49" s="75" t="s">
        <v>87</v>
      </c>
      <c r="CV49" s="45"/>
      <c r="CW49" s="45"/>
      <c r="CX49" s="72" t="s">
        <v>91</v>
      </c>
      <c r="CY49" s="76"/>
    </row>
    <row r="50" spans="1:103" ht="24" customHeight="1" x14ac:dyDescent="0.25">
      <c r="A50" s="4" t="s">
        <v>162</v>
      </c>
      <c r="B50" s="4" t="s">
        <v>163</v>
      </c>
      <c r="C50" s="4" t="s">
        <v>161</v>
      </c>
      <c r="D50" s="4" t="s">
        <v>160</v>
      </c>
      <c r="G50"/>
      <c r="H50"/>
      <c r="I50" s="190"/>
      <c r="J50" s="165" t="s">
        <v>25</v>
      </c>
      <c r="K50" s="165"/>
      <c r="L50" s="165"/>
      <c r="M50" s="187"/>
      <c r="N50" s="188"/>
      <c r="O50" s="187"/>
      <c r="P50" s="188"/>
      <c r="Q50" s="187"/>
      <c r="R50" s="188"/>
      <c r="S50" s="187"/>
      <c r="T50" s="188"/>
      <c r="U50" s="187"/>
      <c r="V50" s="188"/>
      <c r="W50" s="38"/>
      <c r="X50" s="27"/>
      <c r="BC50" s="19"/>
      <c r="BD50" s="27"/>
      <c r="CI50" s="19"/>
      <c r="CJ50" s="27"/>
      <c r="CK50" s="169"/>
      <c r="CL50" s="254"/>
      <c r="CM50" s="254"/>
      <c r="CN50" s="254"/>
      <c r="CO50" s="255"/>
      <c r="CP50" s="166" t="s">
        <v>109</v>
      </c>
      <c r="CQ50" s="166"/>
      <c r="CR50" s="166"/>
      <c r="CS50" s="166"/>
      <c r="CT50" s="166"/>
      <c r="CU50" s="75" t="s">
        <v>112</v>
      </c>
      <c r="CV50" s="45"/>
      <c r="CW50" s="45"/>
      <c r="CX50" s="72" t="s">
        <v>91</v>
      </c>
      <c r="CY50" s="76"/>
    </row>
    <row r="51" spans="1:103" ht="24" customHeight="1" x14ac:dyDescent="0.25">
      <c r="A51" s="4">
        <f>IF(I52="A",1,IF(I52="b",2,IF(I52="",0,IF(I52="c",3))))</f>
        <v>1</v>
      </c>
      <c r="B51" s="4">
        <f>IF(AND(V4&gt;0,$P$7&gt;0,I45="trave"),2,0)</f>
        <v>0</v>
      </c>
      <c r="C51" s="4">
        <f>IF($P$7="Masculino",2,IF($P$7="feminino",1,IF($P$7="",0)))</f>
        <v>0</v>
      </c>
      <c r="D51" s="4">
        <f>IF($V$4=1,1,IF($V$4=2,2,IF($V$4=3,3,IF($V$4="",0))))</f>
        <v>0</v>
      </c>
      <c r="E51" s="4" t="str">
        <f>CONCATENATE(D51&amp;"."&amp;C51&amp;"."&amp;B51&amp;"."&amp;A51)</f>
        <v>0.0.0.1</v>
      </c>
      <c r="F51" s="4">
        <f>IFERROR(INDEX(Folha2!$C:$C,MATCH('cartas de competição-artística'!E51,Folha2!$B:$B,0)),0)</f>
        <v>0</v>
      </c>
      <c r="I51" s="191"/>
      <c r="J51" s="159" t="s">
        <v>21</v>
      </c>
      <c r="K51" s="160"/>
      <c r="L51" s="161"/>
      <c r="M51" s="162"/>
      <c r="N51" s="162"/>
      <c r="O51" s="162"/>
      <c r="W51" s="38"/>
      <c r="X51" s="27"/>
      <c r="BC51" s="19"/>
      <c r="BD51" s="27"/>
      <c r="CI51" s="19"/>
      <c r="CJ51" s="27"/>
      <c r="CK51" s="169"/>
      <c r="CL51" s="164" t="s">
        <v>22</v>
      </c>
      <c r="CM51" s="165"/>
      <c r="CN51" s="73"/>
      <c r="CO51" s="100" t="s">
        <v>108</v>
      </c>
      <c r="CP51" s="166" t="s">
        <v>110</v>
      </c>
      <c r="CQ51" s="166"/>
      <c r="CR51" s="166"/>
      <c r="CS51" s="166"/>
      <c r="CT51" s="166"/>
      <c r="CU51" s="75" t="s">
        <v>86</v>
      </c>
      <c r="CV51" s="45"/>
      <c r="CW51" s="45"/>
      <c r="CX51" s="72" t="str">
        <f>IF($CY$4&lt;3,"Cump.","Dific.")</f>
        <v>Cump.</v>
      </c>
      <c r="CY51" s="76"/>
    </row>
    <row r="52" spans="1:103" ht="24" customHeight="1" x14ac:dyDescent="0.45">
      <c r="A52" s="4" t="s">
        <v>162</v>
      </c>
      <c r="B52" s="4" t="s">
        <v>163</v>
      </c>
      <c r="C52" s="4" t="s">
        <v>161</v>
      </c>
      <c r="D52" s="4" t="s">
        <v>160</v>
      </c>
      <c r="I52" s="183" t="s">
        <v>157</v>
      </c>
      <c r="J52" s="102"/>
      <c r="K52" s="102"/>
      <c r="L52" s="102"/>
      <c r="M52" s="102"/>
      <c r="N52" s="102"/>
      <c r="O52" s="150" t="s">
        <v>202</v>
      </c>
      <c r="P52" s="151"/>
      <c r="Q52" s="152">
        <f>IFERROR(INDEX(Folha2!$D:$D,MATCH('cartas de competição-artística'!D57,Folha2!$C:$C,0)),0)</f>
        <v>0</v>
      </c>
      <c r="R52" s="153">
        <f>IFERROR(INDEX(Folha4!$D:$D,MATCH('cartas de competição-artística'!M50,Folha4!$C:$C,0)),0)</f>
        <v>0</v>
      </c>
      <c r="S52" s="150" t="s">
        <v>235</v>
      </c>
      <c r="T52" s="151"/>
      <c r="U52" s="152"/>
      <c r="V52" s="153"/>
      <c r="W52" s="38"/>
      <c r="X52" s="27"/>
      <c r="BC52" s="19"/>
      <c r="BD52" s="27"/>
      <c r="CI52" s="19"/>
      <c r="CJ52" s="27"/>
      <c r="CK52" s="169"/>
      <c r="CL52" s="164" t="s">
        <v>23</v>
      </c>
      <c r="CM52" s="165"/>
      <c r="CN52" s="73"/>
      <c r="CO52" s="214"/>
      <c r="CP52" s="166" t="s">
        <v>111</v>
      </c>
      <c r="CQ52" s="166"/>
      <c r="CR52" s="166"/>
      <c r="CS52" s="166"/>
      <c r="CT52" s="166"/>
      <c r="CU52" s="75" t="s">
        <v>87</v>
      </c>
      <c r="CV52" s="45"/>
      <c r="CW52" s="45"/>
      <c r="CX52" s="75" t="s">
        <v>40</v>
      </c>
      <c r="CY52" s="76"/>
    </row>
    <row r="53" spans="1:103" ht="24" customHeight="1" x14ac:dyDescent="0.45">
      <c r="A53" s="4">
        <f>IF(I52="A",1,IF(I52="b",2,IF(I52="",0,IF(I52="c",3))))</f>
        <v>1</v>
      </c>
      <c r="B53" s="4">
        <f>IF(AND(V4&gt;0,$P$7&gt;0,I45="barra fixa"),3,0)</f>
        <v>0</v>
      </c>
      <c r="C53" s="4">
        <f>IF($P$7="Masculino",2,IF($P$7="feminino",1,IF($P$7="",0)))</f>
        <v>0</v>
      </c>
      <c r="D53" s="4">
        <f>IF($V$4=1,1,IF($V$4=2,2,IF($V$4=3,3,IF($V$4="",0))))</f>
        <v>0</v>
      </c>
      <c r="E53" s="4" t="str">
        <f>CONCATENATE(D53&amp;"."&amp;C53&amp;"."&amp;B53&amp;"."&amp;A53)</f>
        <v>0.0.0.1</v>
      </c>
      <c r="F53" s="4">
        <f>IFERROR(INDEX(Folha2!$C:$C,MATCH('cartas de competição-artística'!E53,Folha2!$B:$B,0)),0)</f>
        <v>0</v>
      </c>
      <c r="I53" s="18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5"/>
      <c r="W53" s="38"/>
      <c r="X53" s="27"/>
      <c r="BC53" s="19"/>
      <c r="BD53" s="27"/>
      <c r="CI53" s="19"/>
      <c r="CJ53" s="27"/>
      <c r="CK53" s="169"/>
      <c r="CL53" s="164" t="s">
        <v>24</v>
      </c>
      <c r="CM53" s="165"/>
      <c r="CN53" s="73"/>
      <c r="CO53" s="214"/>
      <c r="CP53" s="166" t="s">
        <v>74</v>
      </c>
      <c r="CQ53" s="166"/>
      <c r="CR53" s="166"/>
      <c r="CS53" s="166"/>
      <c r="CT53" s="166"/>
      <c r="CU53" s="75" t="s">
        <v>88</v>
      </c>
      <c r="CV53" s="45"/>
      <c r="CW53" s="45"/>
      <c r="CX53" s="215" t="s">
        <v>90</v>
      </c>
      <c r="CY53" s="214"/>
    </row>
    <row r="54" spans="1:103" ht="24" customHeight="1" x14ac:dyDescent="0.45">
      <c r="A54" s="4" t="s">
        <v>162</v>
      </c>
      <c r="B54" s="4" t="s">
        <v>163</v>
      </c>
      <c r="C54" s="4" t="s">
        <v>161</v>
      </c>
      <c r="D54" s="4" t="s">
        <v>160</v>
      </c>
      <c r="I54" s="18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5"/>
      <c r="W54" s="38"/>
      <c r="X54" s="27"/>
      <c r="BC54" s="19"/>
      <c r="BD54" s="27"/>
      <c r="CI54" s="19"/>
      <c r="CJ54" s="27"/>
      <c r="CK54" s="169"/>
      <c r="CL54" s="154" t="s">
        <v>25</v>
      </c>
      <c r="CM54" s="155"/>
      <c r="CN54" s="97"/>
      <c r="CO54" s="241"/>
      <c r="CP54" s="156" t="s">
        <v>75</v>
      </c>
      <c r="CQ54" s="156"/>
      <c r="CR54" s="156"/>
      <c r="CS54" s="156"/>
      <c r="CT54" s="156"/>
      <c r="CU54" s="98" t="s">
        <v>89</v>
      </c>
      <c r="CV54" s="99"/>
      <c r="CW54" s="99"/>
      <c r="CX54" s="216"/>
      <c r="CY54" s="214"/>
    </row>
    <row r="55" spans="1:103" ht="24" customHeight="1" x14ac:dyDescent="0.45">
      <c r="A55" s="4">
        <f>IF(I52="A",1,IF(I52="b",2,IF(I52="",0,IF(I52="c",3))))</f>
        <v>1</v>
      </c>
      <c r="B55" s="4">
        <f>IF(AND(V4&gt;0,$P$7&gt;0,I45="paralelas"),5,0)</f>
        <v>0</v>
      </c>
      <c r="C55" s="4">
        <f>IF($P$7="Masculino",2,IF($P$7="feminino",1,IF($P$7="",0)))</f>
        <v>0</v>
      </c>
      <c r="D55" s="4">
        <f>IF($V$4=1,1,IF($V$4=2,2,IF($V$4=3,3,IF($V$4="",0))))</f>
        <v>0</v>
      </c>
      <c r="E55" s="4" t="str">
        <f>CONCATENATE(D55&amp;"."&amp;C55&amp;"."&amp;B55&amp;"."&amp;A55)</f>
        <v>0.0.0.1</v>
      </c>
      <c r="F55" s="4">
        <f>IFERROR(INDEX(Folha2!$C:$C,MATCH('cartas de competição-artística'!E55,Folha2!$B:$B,0)),0)</f>
        <v>0</v>
      </c>
      <c r="I55" s="18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5"/>
      <c r="X55" s="24"/>
      <c r="BD55" s="24"/>
      <c r="CJ55" s="24"/>
      <c r="CK55" s="169"/>
      <c r="CL55" s="171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3"/>
    </row>
    <row r="56" spans="1:103" ht="24" customHeight="1" x14ac:dyDescent="0.45">
      <c r="F56" s="4" t="str">
        <f>IF(F51=0,"",F51)</f>
        <v/>
      </c>
      <c r="I56" s="18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5"/>
      <c r="W56" s="10"/>
      <c r="X56" s="25"/>
      <c r="BC56" s="10"/>
      <c r="BD56" s="25"/>
      <c r="CI56" s="10"/>
      <c r="CJ56" s="25"/>
      <c r="CK56" s="169"/>
      <c r="CL56" s="174"/>
      <c r="CM56" s="175"/>
      <c r="CN56" s="175"/>
      <c r="CO56" s="175"/>
      <c r="CP56" s="175"/>
      <c r="CQ56" s="175"/>
      <c r="CR56" s="175"/>
      <c r="CS56" s="175"/>
      <c r="CT56" s="175"/>
      <c r="CU56" s="175"/>
      <c r="CV56" s="175"/>
      <c r="CW56" s="175"/>
      <c r="CX56" s="175"/>
      <c r="CY56" s="176"/>
    </row>
    <row r="57" spans="1:103" ht="24" customHeight="1" x14ac:dyDescent="0.45">
      <c r="D57" s="4" t="str">
        <f>CONCATENATE(F56&amp;F57&amp;F58)</f>
        <v/>
      </c>
      <c r="F57" s="4" t="str">
        <f>IF(F53=0,"",F53)</f>
        <v/>
      </c>
      <c r="I57" s="18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5"/>
      <c r="W57" s="20"/>
      <c r="X57" s="28"/>
      <c r="BC57" s="20"/>
      <c r="BD57" s="28"/>
      <c r="CI57" s="20"/>
      <c r="CJ57" s="28"/>
      <c r="CK57" s="169"/>
      <c r="CL57" s="174"/>
      <c r="CM57" s="175"/>
      <c r="CN57" s="175"/>
      <c r="CO57" s="175"/>
      <c r="CP57" s="175"/>
      <c r="CQ57" s="175"/>
      <c r="CR57" s="175"/>
      <c r="CS57" s="175"/>
      <c r="CT57" s="175"/>
      <c r="CU57" s="175"/>
      <c r="CV57" s="175"/>
      <c r="CW57" s="175"/>
      <c r="CX57" s="175"/>
      <c r="CY57" s="176"/>
    </row>
    <row r="58" spans="1:103" ht="24" customHeight="1" x14ac:dyDescent="0.45">
      <c r="F58" s="4" t="str">
        <f>IF(F55=0,"",F55)</f>
        <v/>
      </c>
      <c r="I58" s="18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5"/>
      <c r="W58" s="38"/>
      <c r="X58" s="27"/>
      <c r="BC58" s="19"/>
      <c r="BD58" s="27"/>
      <c r="CI58" s="19"/>
      <c r="CJ58" s="27"/>
      <c r="CK58" s="169"/>
      <c r="CL58" s="174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6"/>
    </row>
    <row r="59" spans="1:103" ht="24" customHeight="1" x14ac:dyDescent="0.45">
      <c r="I59" s="185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8"/>
      <c r="W59" s="38"/>
      <c r="X59" s="27"/>
      <c r="BC59" s="19"/>
      <c r="BD59" s="27"/>
      <c r="CI59" s="19"/>
      <c r="CJ59" s="27"/>
      <c r="CK59" s="169"/>
      <c r="CL59" s="174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6"/>
    </row>
    <row r="60" spans="1:103" ht="24" customHeight="1" x14ac:dyDescent="0.25">
      <c r="W60" s="38"/>
      <c r="X60" s="27"/>
      <c r="BC60" s="19"/>
      <c r="BD60" s="27"/>
      <c r="CI60" s="19"/>
      <c r="CJ60" s="27"/>
      <c r="CK60" s="169"/>
      <c r="CL60" s="174"/>
      <c r="CM60" s="175"/>
      <c r="CN60" s="175"/>
      <c r="CO60" s="175"/>
      <c r="CP60" s="175"/>
      <c r="CQ60" s="175"/>
      <c r="CR60" s="175"/>
      <c r="CS60" s="175"/>
      <c r="CT60" s="175"/>
      <c r="CU60" s="175"/>
      <c r="CV60" s="175"/>
      <c r="CW60" s="175"/>
      <c r="CX60" s="175"/>
      <c r="CY60" s="176"/>
    </row>
    <row r="61" spans="1:103" ht="24" customHeight="1" x14ac:dyDescent="0.25">
      <c r="W61" s="38"/>
      <c r="X61" s="27"/>
      <c r="BC61" s="19"/>
      <c r="BD61" s="27"/>
      <c r="CI61" s="19"/>
      <c r="CJ61" s="27"/>
      <c r="CK61" s="169"/>
      <c r="CL61" s="174"/>
      <c r="CM61" s="175"/>
      <c r="CN61" s="175"/>
      <c r="CO61" s="175"/>
      <c r="CP61" s="175"/>
      <c r="CQ61" s="175"/>
      <c r="CR61" s="175"/>
      <c r="CS61" s="175"/>
      <c r="CT61" s="175"/>
      <c r="CU61" s="175"/>
      <c r="CV61" s="175"/>
      <c r="CW61" s="175"/>
      <c r="CX61" s="175"/>
      <c r="CY61" s="176"/>
    </row>
    <row r="62" spans="1:103" ht="24" customHeight="1" x14ac:dyDescent="0.25">
      <c r="W62" s="38"/>
      <c r="X62" s="27"/>
      <c r="BC62" s="19"/>
      <c r="BD62" s="27"/>
      <c r="CI62" s="19"/>
      <c r="CJ62" s="27"/>
      <c r="CK62" s="170"/>
      <c r="CL62" s="177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9"/>
    </row>
    <row r="63" spans="1:103" ht="24" customHeight="1" x14ac:dyDescent="0.25">
      <c r="X63" s="24"/>
      <c r="BD63" s="24"/>
      <c r="CJ63" s="24"/>
      <c r="CK63" s="89"/>
      <c r="CL63" s="89"/>
      <c r="CM63" s="89"/>
      <c r="CY63" s="89"/>
    </row>
    <row r="64" spans="1:103" ht="24.75" customHeight="1" x14ac:dyDescent="0.25">
      <c r="CK64" s="89"/>
      <c r="CL64" s="89"/>
      <c r="CM64" s="239" t="s">
        <v>41</v>
      </c>
      <c r="CN64" s="239"/>
      <c r="CO64" s="245" t="s">
        <v>30</v>
      </c>
      <c r="CP64" s="245"/>
      <c r="CQ64" s="246" t="s">
        <v>29</v>
      </c>
      <c r="CR64" s="246"/>
      <c r="CS64" s="246"/>
      <c r="CT64" s="238" t="str">
        <f>I45</f>
        <v>Paralelas</v>
      </c>
      <c r="CU64" s="238"/>
      <c r="CV64" s="244" t="s">
        <v>42</v>
      </c>
      <c r="CW64" s="244"/>
      <c r="CX64" s="89"/>
      <c r="CY64" s="89"/>
    </row>
    <row r="65" spans="9:103" ht="24.75" customHeight="1" x14ac:dyDescent="0.25">
      <c r="CM65" s="240"/>
      <c r="CN65" s="240"/>
      <c r="CO65" s="214"/>
      <c r="CP65" s="214"/>
      <c r="CQ65" s="214"/>
      <c r="CR65" s="214"/>
      <c r="CS65" s="214"/>
      <c r="CT65" s="214"/>
      <c r="CU65" s="214"/>
      <c r="CV65" s="237"/>
      <c r="CW65" s="237"/>
      <c r="CY65" s="90"/>
    </row>
    <row r="66" spans="9:103" ht="24.75" customHeight="1" x14ac:dyDescent="0.25"/>
    <row r="67" spans="9:103" ht="24.75" customHeight="1" x14ac:dyDescent="0.25">
      <c r="CL67" s="91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91"/>
      <c r="CY67" s="91"/>
    </row>
    <row r="68" spans="9:103" ht="24.75" hidden="1" customHeight="1" thickBot="1" x14ac:dyDescent="0.3">
      <c r="I68" s="4" t="s">
        <v>3</v>
      </c>
      <c r="J68" s="4" t="s">
        <v>6</v>
      </c>
      <c r="K68" s="4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5"/>
    </row>
    <row r="69" spans="9:103" ht="24.75" hidden="1" customHeight="1" x14ac:dyDescent="0.25">
      <c r="I69" s="5" t="s">
        <v>5</v>
      </c>
      <c r="J69" s="5" t="s">
        <v>7</v>
      </c>
      <c r="K69" s="4" t="s">
        <v>31</v>
      </c>
      <c r="CL69" s="85"/>
      <c r="CM69" s="85"/>
      <c r="CN69" s="85"/>
      <c r="CO69" s="85"/>
      <c r="CP69" s="85"/>
      <c r="CQ69" s="85"/>
      <c r="CR69" s="85"/>
      <c r="CS69" s="85"/>
      <c r="CT69" s="85"/>
      <c r="CU69" s="85"/>
      <c r="CV69" s="85"/>
      <c r="CW69" s="85"/>
      <c r="CX69" s="85"/>
      <c r="CY69" s="85"/>
    </row>
    <row r="70" spans="9:103" ht="24.75" hidden="1" customHeight="1" thickBot="1" x14ac:dyDescent="0.3">
      <c r="I70" s="6" t="s">
        <v>4</v>
      </c>
      <c r="J70" s="7" t="s">
        <v>8</v>
      </c>
      <c r="K70" s="4" t="s">
        <v>35</v>
      </c>
      <c r="CL70" s="85"/>
      <c r="CM70" s="85"/>
      <c r="CN70" s="85"/>
      <c r="CO70" s="85"/>
      <c r="CP70" s="85"/>
      <c r="CQ70" s="85"/>
      <c r="CR70" s="85"/>
      <c r="CS70" s="85"/>
      <c r="CT70" s="85"/>
      <c r="CU70" s="85"/>
      <c r="CV70" s="85"/>
      <c r="CW70" s="85"/>
      <c r="CX70" s="85"/>
      <c r="CY70" s="85"/>
    </row>
    <row r="71" spans="9:103" ht="24.75" hidden="1" customHeight="1" x14ac:dyDescent="0.25">
      <c r="I71" s="4"/>
      <c r="J71" s="7" t="s">
        <v>9</v>
      </c>
      <c r="K71" s="4" t="s">
        <v>32</v>
      </c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</row>
    <row r="72" spans="9:103" ht="24.75" hidden="1" customHeight="1" x14ac:dyDescent="0.25">
      <c r="I72" s="4"/>
      <c r="J72" s="7" t="s">
        <v>10</v>
      </c>
      <c r="K72" s="4"/>
      <c r="CL72" s="85"/>
      <c r="CM72" s="85"/>
      <c r="CN72" s="85"/>
      <c r="CO72" s="85"/>
      <c r="CP72" s="85"/>
      <c r="CQ72" s="85"/>
      <c r="CR72" s="85"/>
      <c r="CS72" s="85"/>
      <c r="CT72" s="85"/>
      <c r="CU72" s="85"/>
      <c r="CV72" s="85"/>
      <c r="CW72" s="85"/>
      <c r="CX72" s="85"/>
      <c r="CY72" s="85"/>
    </row>
    <row r="73" spans="9:103" ht="24.75" hidden="1" customHeight="1" x14ac:dyDescent="0.25">
      <c r="I73" s="4"/>
      <c r="J73" s="7"/>
      <c r="K73" s="4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</row>
    <row r="74" spans="9:103" ht="24.75" hidden="1" customHeight="1" thickBot="1" x14ac:dyDescent="0.3">
      <c r="I74" s="4"/>
      <c r="J74" s="6"/>
      <c r="K74" s="4"/>
    </row>
    <row r="75" spans="9:103" ht="24.75" hidden="1" customHeight="1" x14ac:dyDescent="0.25"/>
    <row r="76" spans="9:103" ht="24.75" hidden="1" customHeight="1" x14ac:dyDescent="0.25"/>
    <row r="77" spans="9:103" ht="24.75" hidden="1" customHeight="1" x14ac:dyDescent="0.25"/>
    <row r="78" spans="9:103" ht="24.75" customHeight="1" x14ac:dyDescent="0.25"/>
    <row r="79" spans="9:103" ht="24.75" customHeight="1" x14ac:dyDescent="0.25"/>
    <row r="80" spans="9:103" ht="24.75" customHeight="1" x14ac:dyDescent="0.25"/>
    <row r="81" spans="9:99" ht="24.75" customHeight="1" x14ac:dyDescent="0.25"/>
    <row r="82" spans="9:99" ht="22.5" customHeight="1" x14ac:dyDescent="0.25"/>
    <row r="83" spans="9:99" x14ac:dyDescent="0.25"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37"/>
      <c r="AN83" s="37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37"/>
      <c r="BT83" s="37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77"/>
    </row>
    <row r="84" spans="9:99" x14ac:dyDescent="0.25"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37"/>
      <c r="AN84" s="37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37"/>
      <c r="BT84" s="37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77"/>
    </row>
    <row r="85" spans="9:99" x14ac:dyDescent="0.25"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37"/>
      <c r="AN85" s="37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37"/>
      <c r="BT85" s="37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</row>
    <row r="86" spans="9:99" x14ac:dyDescent="0.25"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37"/>
      <c r="AN86" s="37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37"/>
      <c r="BT86" s="37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</row>
    <row r="87" spans="9:99" x14ac:dyDescent="0.25"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37"/>
      <c r="AN87" s="37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37"/>
      <c r="BT87" s="37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</row>
    <row r="88" spans="9:99" x14ac:dyDescent="0.25"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37"/>
      <c r="AN88" s="37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37"/>
      <c r="BT88" s="37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</row>
    <row r="89" spans="9:99" x14ac:dyDescent="0.25"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37"/>
      <c r="AN89" s="37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37"/>
      <c r="BT89" s="37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</row>
    <row r="90" spans="9:99" x14ac:dyDescent="0.25"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37"/>
      <c r="AN90" s="37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37"/>
      <c r="BT90" s="37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</row>
    <row r="91" spans="9:99" x14ac:dyDescent="0.25"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37"/>
      <c r="AN91" s="37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37"/>
      <c r="BT91" s="37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</row>
    <row r="92" spans="9:99" x14ac:dyDescent="0.25"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37"/>
      <c r="AN92" s="37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37"/>
      <c r="BT92" s="37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</row>
    <row r="93" spans="9:99" x14ac:dyDescent="0.25"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37"/>
      <c r="AN93" s="37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37"/>
      <c r="BT93" s="37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</row>
    <row r="94" spans="9:99" x14ac:dyDescent="0.25"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37"/>
      <c r="AN94" s="37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37"/>
      <c r="BT94" s="37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</row>
    <row r="95" spans="9:99" x14ac:dyDescent="0.25"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37"/>
      <c r="AN95" s="37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37"/>
      <c r="BT95" s="37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</row>
    <row r="96" spans="9:99" x14ac:dyDescent="0.25"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37"/>
      <c r="AN96" s="37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37"/>
      <c r="BT96" s="37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</row>
    <row r="97" spans="9:99" x14ac:dyDescent="0.25"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37"/>
      <c r="AN97" s="37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37"/>
      <c r="BT97" s="37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</row>
    <row r="98" spans="9:99" x14ac:dyDescent="0.25"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37"/>
      <c r="AN98" s="37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37"/>
      <c r="BT98" s="37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</row>
    <row r="99" spans="9:99" x14ac:dyDescent="0.25"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37"/>
      <c r="AN99" s="37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37"/>
      <c r="BT99" s="37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</row>
    <row r="100" spans="9:99" x14ac:dyDescent="0.25"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9:99" x14ac:dyDescent="0.25"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9:99" x14ac:dyDescent="0.25"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</sheetData>
  <sheetProtection sheet="1" objects="1" scenarios="1" selectLockedCells="1"/>
  <sortState ref="ET8:ET30">
    <sortCondition ref="ET32"/>
  </sortState>
  <mergeCells count="278">
    <mergeCell ref="U50:V50"/>
    <mergeCell ref="J49:L49"/>
    <mergeCell ref="M49:N49"/>
    <mergeCell ref="O49:P49"/>
    <mergeCell ref="J28:L29"/>
    <mergeCell ref="J31:L31"/>
    <mergeCell ref="J30:L30"/>
    <mergeCell ref="J33:L33"/>
    <mergeCell ref="J32:L32"/>
    <mergeCell ref="M28:Q28"/>
    <mergeCell ref="R28:V28"/>
    <mergeCell ref="J34:L34"/>
    <mergeCell ref="Q49:R49"/>
    <mergeCell ref="S49:T49"/>
    <mergeCell ref="U49:V49"/>
    <mergeCell ref="S47:T47"/>
    <mergeCell ref="U47:V47"/>
    <mergeCell ref="L35:M35"/>
    <mergeCell ref="L36:M36"/>
    <mergeCell ref="I35:K36"/>
    <mergeCell ref="P35:R36"/>
    <mergeCell ref="S36:T36"/>
    <mergeCell ref="S35:T35"/>
    <mergeCell ref="N35:O35"/>
    <mergeCell ref="U45:V45"/>
    <mergeCell ref="M46:N46"/>
    <mergeCell ref="J48:L48"/>
    <mergeCell ref="M48:N48"/>
    <mergeCell ref="O48:P48"/>
    <mergeCell ref="Q48:R48"/>
    <mergeCell ref="S48:T48"/>
    <mergeCell ref="U48:V48"/>
    <mergeCell ref="O46:P46"/>
    <mergeCell ref="U36:V36"/>
    <mergeCell ref="N36:O36"/>
    <mergeCell ref="U35:V35"/>
    <mergeCell ref="M18:N18"/>
    <mergeCell ref="U15:V15"/>
    <mergeCell ref="U18:V18"/>
    <mergeCell ref="I7:J7"/>
    <mergeCell ref="M13:N13"/>
    <mergeCell ref="O13:P13"/>
    <mergeCell ref="M15:N15"/>
    <mergeCell ref="S13:T13"/>
    <mergeCell ref="M14:N14"/>
    <mergeCell ref="O14:P14"/>
    <mergeCell ref="Q14:R14"/>
    <mergeCell ref="S14:T14"/>
    <mergeCell ref="I13:I19"/>
    <mergeCell ref="J16:L16"/>
    <mergeCell ref="J17:L17"/>
    <mergeCell ref="J18:L18"/>
    <mergeCell ref="O16:P16"/>
    <mergeCell ref="Q16:R16"/>
    <mergeCell ref="S16:T16"/>
    <mergeCell ref="Q17:R17"/>
    <mergeCell ref="S17:T17"/>
    <mergeCell ref="U17:V17"/>
    <mergeCell ref="U16:V16"/>
    <mergeCell ref="U13:V13"/>
    <mergeCell ref="I20:I27"/>
    <mergeCell ref="I28:I34"/>
    <mergeCell ref="O18:P18"/>
    <mergeCell ref="Q18:R18"/>
    <mergeCell ref="S18:T18"/>
    <mergeCell ref="R4:T4"/>
    <mergeCell ref="R5:T5"/>
    <mergeCell ref="V5:V6"/>
    <mergeCell ref="R6:T6"/>
    <mergeCell ref="U5:U6"/>
    <mergeCell ref="J15:L15"/>
    <mergeCell ref="O15:P15"/>
    <mergeCell ref="Q15:R15"/>
    <mergeCell ref="S15:T15"/>
    <mergeCell ref="J13:L14"/>
    <mergeCell ref="M16:N16"/>
    <mergeCell ref="M17:N17"/>
    <mergeCell ref="O17:P17"/>
    <mergeCell ref="Q13:R13"/>
    <mergeCell ref="I10:N11"/>
    <mergeCell ref="O11:S11"/>
    <mergeCell ref="T11:V11"/>
    <mergeCell ref="O10:S10"/>
    <mergeCell ref="T10:V10"/>
    <mergeCell ref="I6:J6"/>
    <mergeCell ref="AA4:AF6"/>
    <mergeCell ref="AH4:AJ4"/>
    <mergeCell ref="AH5:AJ5"/>
    <mergeCell ref="AK5:AK6"/>
    <mergeCell ref="AH6:AJ6"/>
    <mergeCell ref="AJ7:AL7"/>
    <mergeCell ref="K7:N7"/>
    <mergeCell ref="T7:V7"/>
    <mergeCell ref="Y6:Z6"/>
    <mergeCell ref="AL5:AL6"/>
    <mergeCell ref="AA7:AD7"/>
    <mergeCell ref="Y7:Z7"/>
    <mergeCell ref="CS4:CT4"/>
    <mergeCell ref="CS5:CT5"/>
    <mergeCell ref="CD4:CF4"/>
    <mergeCell ref="Y10:AD11"/>
    <mergeCell ref="AE10:AI10"/>
    <mergeCell ref="AJ10:AL10"/>
    <mergeCell ref="AE11:AI11"/>
    <mergeCell ref="AJ11:AL11"/>
    <mergeCell ref="K4:P6"/>
    <mergeCell ref="AO10:AT11"/>
    <mergeCell ref="AU10:AY10"/>
    <mergeCell ref="AZ10:BB10"/>
    <mergeCell ref="AU11:AY11"/>
    <mergeCell ref="AZ11:BB11"/>
    <mergeCell ref="CF11:CH11"/>
    <mergeCell ref="CY34:CY35"/>
    <mergeCell ref="CX28:CY28"/>
    <mergeCell ref="CX53:CX54"/>
    <mergeCell ref="CY53:CY54"/>
    <mergeCell ref="CP51:CT51"/>
    <mergeCell ref="CP52:CT52"/>
    <mergeCell ref="U14:V14"/>
    <mergeCell ref="CU4:CW4"/>
    <mergeCell ref="AX5:AZ5"/>
    <mergeCell ref="BA5:BA6"/>
    <mergeCell ref="BB5:BB6"/>
    <mergeCell ref="CU5:CW5"/>
    <mergeCell ref="CX5:CX6"/>
    <mergeCell ref="AX4:AZ4"/>
    <mergeCell ref="BN4:BP4"/>
    <mergeCell ref="BN5:BP5"/>
    <mergeCell ref="BQ5:BQ6"/>
    <mergeCell ref="BR5:BR6"/>
    <mergeCell ref="BN6:BP6"/>
    <mergeCell ref="CG5:CG6"/>
    <mergeCell ref="CH5:CH6"/>
    <mergeCell ref="CD6:CF6"/>
    <mergeCell ref="CD5:CF5"/>
    <mergeCell ref="CK6:CL6"/>
    <mergeCell ref="CY5:CY6"/>
    <mergeCell ref="AX6:AZ6"/>
    <mergeCell ref="CU6:CW6"/>
    <mergeCell ref="AO7:AP7"/>
    <mergeCell ref="AQ7:AT7"/>
    <mergeCell ref="AZ7:BB7"/>
    <mergeCell ref="CK7:CL7"/>
    <mergeCell ref="CM7:CP7"/>
    <mergeCell ref="CW7:CY7"/>
    <mergeCell ref="CM6:CO6"/>
    <mergeCell ref="CP6:CR6"/>
    <mergeCell ref="CS6:CT6"/>
    <mergeCell ref="BU7:BV7"/>
    <mergeCell ref="BW7:BZ7"/>
    <mergeCell ref="CV65:CW65"/>
    <mergeCell ref="CL51:CM51"/>
    <mergeCell ref="CT64:CU64"/>
    <mergeCell ref="CO65:CP65"/>
    <mergeCell ref="CT65:CU65"/>
    <mergeCell ref="CM64:CN65"/>
    <mergeCell ref="CL52:CM52"/>
    <mergeCell ref="CO52:CO54"/>
    <mergeCell ref="CP28:CT28"/>
    <mergeCell ref="CL34:CM34"/>
    <mergeCell ref="CV64:CW64"/>
    <mergeCell ref="CO64:CP64"/>
    <mergeCell ref="CQ65:CS65"/>
    <mergeCell ref="CQ64:CS64"/>
    <mergeCell ref="CL46:CN47"/>
    <mergeCell ref="CO46:CO47"/>
    <mergeCell ref="CP29:CT29"/>
    <mergeCell ref="CP30:CT30"/>
    <mergeCell ref="CP31:CT31"/>
    <mergeCell ref="CP32:CV32"/>
    <mergeCell ref="CP48:CT48"/>
    <mergeCell ref="CL49:CO50"/>
    <mergeCell ref="CX9:CY9"/>
    <mergeCell ref="CX10:CY10"/>
    <mergeCell ref="BE10:BJ11"/>
    <mergeCell ref="CP14:CT14"/>
    <mergeCell ref="CP18:CT18"/>
    <mergeCell ref="CP19:CT19"/>
    <mergeCell ref="AQ4:AV6"/>
    <mergeCell ref="AO6:AP6"/>
    <mergeCell ref="BG4:BL6"/>
    <mergeCell ref="BE6:BF6"/>
    <mergeCell ref="BW4:CB6"/>
    <mergeCell ref="BU6:BV6"/>
    <mergeCell ref="BK10:BO10"/>
    <mergeCell ref="BP10:BR10"/>
    <mergeCell ref="BK11:BO11"/>
    <mergeCell ref="BP11:BR11"/>
    <mergeCell ref="BE7:BF7"/>
    <mergeCell ref="BG7:BJ7"/>
    <mergeCell ref="BP7:BR7"/>
    <mergeCell ref="CM4:CR5"/>
    <mergeCell ref="BU10:BZ11"/>
    <mergeCell ref="CA10:CE10"/>
    <mergeCell ref="CF10:CH10"/>
    <mergeCell ref="CA11:CE11"/>
    <mergeCell ref="CY18:CY19"/>
    <mergeCell ref="CL16:CM16"/>
    <mergeCell ref="CL18:CM18"/>
    <mergeCell ref="CL19:CM19"/>
    <mergeCell ref="CL17:CM17"/>
    <mergeCell ref="CO17:CO19"/>
    <mergeCell ref="CL14:CO15"/>
    <mergeCell ref="CP15:CT15"/>
    <mergeCell ref="CP16:CT16"/>
    <mergeCell ref="CP17:CT17"/>
    <mergeCell ref="GS1:GS2"/>
    <mergeCell ref="CL9:CO10"/>
    <mergeCell ref="CP10:CT10"/>
    <mergeCell ref="CF7:CH7"/>
    <mergeCell ref="CS7:CT7"/>
    <mergeCell ref="CL44:CO45"/>
    <mergeCell ref="CP44:CT44"/>
    <mergeCell ref="CL28:CO28"/>
    <mergeCell ref="CL29:CM29"/>
    <mergeCell ref="CP11:CT11"/>
    <mergeCell ref="CP12:CT12"/>
    <mergeCell ref="CP13:CT13"/>
    <mergeCell ref="CP45:CT45"/>
    <mergeCell ref="CL30:CM30"/>
    <mergeCell ref="CL31:CM31"/>
    <mergeCell ref="CL32:CM32"/>
    <mergeCell ref="CL33:CM33"/>
    <mergeCell ref="CL35:CM35"/>
    <mergeCell ref="CX44:CY44"/>
    <mergeCell ref="CX11:CY12"/>
    <mergeCell ref="CP9:CT9"/>
    <mergeCell ref="CK9:CK27"/>
    <mergeCell ref="CL11:CN12"/>
    <mergeCell ref="CO11:CO12"/>
    <mergeCell ref="I52:I59"/>
    <mergeCell ref="J51:L51"/>
    <mergeCell ref="M51:O51"/>
    <mergeCell ref="O52:P52"/>
    <mergeCell ref="Q52:R52"/>
    <mergeCell ref="I37:I43"/>
    <mergeCell ref="P37:P43"/>
    <mergeCell ref="Q46:R46"/>
    <mergeCell ref="S46:T46"/>
    <mergeCell ref="J47:L47"/>
    <mergeCell ref="M47:N47"/>
    <mergeCell ref="O47:P47"/>
    <mergeCell ref="Q47:R47"/>
    <mergeCell ref="I45:I51"/>
    <mergeCell ref="J45:L46"/>
    <mergeCell ref="M45:N45"/>
    <mergeCell ref="O45:P45"/>
    <mergeCell ref="Q45:R45"/>
    <mergeCell ref="S45:T45"/>
    <mergeCell ref="J50:L50"/>
    <mergeCell ref="M50:N50"/>
    <mergeCell ref="O50:P50"/>
    <mergeCell ref="Q50:R50"/>
    <mergeCell ref="S50:T50"/>
    <mergeCell ref="S20:T20"/>
    <mergeCell ref="U20:V20"/>
    <mergeCell ref="S52:T52"/>
    <mergeCell ref="U52:V52"/>
    <mergeCell ref="CL54:CM54"/>
    <mergeCell ref="CP54:CT54"/>
    <mergeCell ref="CX45:CY45"/>
    <mergeCell ref="J19:L19"/>
    <mergeCell ref="O20:P20"/>
    <mergeCell ref="Q20:R20"/>
    <mergeCell ref="M19:O19"/>
    <mergeCell ref="U46:V46"/>
    <mergeCell ref="CL53:CM53"/>
    <mergeCell ref="CP53:CT53"/>
    <mergeCell ref="CX46:CY47"/>
    <mergeCell ref="CP49:CT49"/>
    <mergeCell ref="CP50:CT50"/>
    <mergeCell ref="CK44:CK62"/>
    <mergeCell ref="CL55:CY62"/>
    <mergeCell ref="CK28:CK43"/>
    <mergeCell ref="CP46:CT46"/>
    <mergeCell ref="CP47:CT47"/>
    <mergeCell ref="CX34:CX35"/>
    <mergeCell ref="CX18:CX19"/>
  </mergeCells>
  <conditionalFormatting sqref="CO65 CK28 Q4:X5 CK44 CY65 I45 I28:I34 K4 CQ65 BC58:CJ62 BC50:CJ56 BC42:CJ48 BC35:CJ40 W58:X62 W50:X56 W42:X48 W35:X40 BC4:BD9 W4:X9 AH4:AN6 AX4:BD6 BN4:BT6 CD6:CK6 CU4:CY6 CD4:CM4 CD5:CL5 CT65:CW65 Y9:CK9 CM6 CS4:CS5 Y8:CY8 Y7:AD7 AF7:AT7 AV7:BJ7 BL7:BZ7 CB7:CP7 CR7:CY7">
    <cfRule type="cellIs" dxfId="28" priority="57" operator="equal">
      <formula>0</formula>
    </cfRule>
  </conditionalFormatting>
  <conditionalFormatting sqref="BC35:CJ35 W35:X35 V4:X4 AH4:AN4 AX4:BD4 BN4:BT4 CD4:CM4 CU4:CY4">
    <cfRule type="cellIs" dxfId="27" priority="58" operator="equal">
      <formula>3</formula>
    </cfRule>
    <cfRule type="cellIs" dxfId="26" priority="59" operator="equal">
      <formula>2</formula>
    </cfRule>
  </conditionalFormatting>
  <conditionalFormatting sqref="CK44 I45">
    <cfRule type="cellIs" dxfId="25" priority="52" operator="greaterThan">
      <formula>0</formula>
    </cfRule>
  </conditionalFormatting>
  <conditionalFormatting sqref="CT64:CU64">
    <cfRule type="cellIs" dxfId="24" priority="32" operator="equal">
      <formula>0</formula>
    </cfRule>
    <cfRule type="cellIs" dxfId="23" priority="35" operator="greaterThan">
      <formula>0</formula>
    </cfRule>
  </conditionalFormatting>
  <conditionalFormatting sqref="AG4:AG5">
    <cfRule type="cellIs" dxfId="22" priority="31" operator="equal">
      <formula>0</formula>
    </cfRule>
  </conditionalFormatting>
  <conditionalFormatting sqref="AW4:AW5">
    <cfRule type="cellIs" dxfId="21" priority="26" operator="equal">
      <formula>0</formula>
    </cfRule>
  </conditionalFormatting>
  <conditionalFormatting sqref="BM4:BM5">
    <cfRule type="cellIs" dxfId="20" priority="25" operator="equal">
      <formula>0</formula>
    </cfRule>
  </conditionalFormatting>
  <conditionalFormatting sqref="CC4:CC5">
    <cfRule type="cellIs" dxfId="19" priority="24" operator="equal">
      <formula>0</formula>
    </cfRule>
  </conditionalFormatting>
  <conditionalFormatting sqref="AA4">
    <cfRule type="cellIs" dxfId="18" priority="22" operator="equal">
      <formula>0</formula>
    </cfRule>
  </conditionalFormatting>
  <conditionalFormatting sqref="AQ4">
    <cfRule type="cellIs" dxfId="17" priority="21" operator="equal">
      <formula>0</formula>
    </cfRule>
  </conditionalFormatting>
  <conditionalFormatting sqref="P7">
    <cfRule type="expression" dxfId="16" priority="18">
      <formula>AND($K$7&gt;0,$P$7="")</formula>
    </cfRule>
  </conditionalFormatting>
  <conditionalFormatting sqref="R7">
    <cfRule type="expression" dxfId="15" priority="17">
      <formula>AND($K$7&gt;0,$R$7="")</formula>
    </cfRule>
  </conditionalFormatting>
  <conditionalFormatting sqref="R4:T4">
    <cfRule type="expression" dxfId="14" priority="16">
      <formula>AND($K$7&gt;0,$R$4="")</formula>
    </cfRule>
  </conditionalFormatting>
  <conditionalFormatting sqref="R5:T5">
    <cfRule type="expression" dxfId="13" priority="15">
      <formula>AND($K$7&gt;0,$R$5="")</formula>
    </cfRule>
  </conditionalFormatting>
  <conditionalFormatting sqref="V4">
    <cfRule type="expression" dxfId="11" priority="13">
      <formula>AND($K$7&gt;0,$V$4="")</formula>
    </cfRule>
  </conditionalFormatting>
  <conditionalFormatting sqref="V5:V6">
    <cfRule type="expression" dxfId="10" priority="12">
      <formula>AND($K$7&gt;0,$V$5="")</formula>
    </cfRule>
  </conditionalFormatting>
  <conditionalFormatting sqref="GS1:GS2">
    <cfRule type="expression" dxfId="9" priority="60">
      <formula>AND($K$7&gt;0,$R$2&lt;8)</formula>
    </cfRule>
  </conditionalFormatting>
  <conditionalFormatting sqref="I20">
    <cfRule type="expression" dxfId="8" priority="10">
      <formula>AND($V$4=3,$I$20="")</formula>
    </cfRule>
  </conditionalFormatting>
  <conditionalFormatting sqref="I37">
    <cfRule type="expression" dxfId="7" priority="9">
      <formula>AND($V$4=3,$I$37="")</formula>
    </cfRule>
  </conditionalFormatting>
  <conditionalFormatting sqref="P37">
    <cfRule type="expression" dxfId="6" priority="8">
      <formula>AND($V$4=3,$P$37="")</formula>
    </cfRule>
  </conditionalFormatting>
  <conditionalFormatting sqref="I20:I27">
    <cfRule type="expression" dxfId="5" priority="7">
      <formula>$V$4&lt;3</formula>
    </cfRule>
  </conditionalFormatting>
  <conditionalFormatting sqref="I37:I43 P37:P43">
    <cfRule type="expression" dxfId="4" priority="6">
      <formula>$V$4&lt;3</formula>
    </cfRule>
  </conditionalFormatting>
  <conditionalFormatting sqref="I52">
    <cfRule type="expression" dxfId="3" priority="5">
      <formula>AND($V$4=3,$I$52="")</formula>
    </cfRule>
  </conditionalFormatting>
  <conditionalFormatting sqref="I52:I59">
    <cfRule type="expression" dxfId="2" priority="4">
      <formula>$V$4&lt;3</formula>
    </cfRule>
  </conditionalFormatting>
  <conditionalFormatting sqref="BW4">
    <cfRule type="cellIs" dxfId="1" priority="1" operator="equal">
      <formula>0</formula>
    </cfRule>
  </conditionalFormatting>
  <conditionalFormatting sqref="BG4">
    <cfRule type="cellIs" dxfId="0" priority="2" operator="equal">
      <formula>0</formula>
    </cfRule>
  </conditionalFormatting>
  <dataValidations count="7">
    <dataValidation type="list" allowBlank="1" showInputMessage="1" showErrorMessage="1" sqref="P7:P8">
      <formula1>sexo</formula1>
    </dataValidation>
    <dataValidation type="list" allowBlank="1" showInputMessage="1" showErrorMessage="1" sqref="R7:R8">
      <formula1>escalão</formula1>
    </dataValidation>
    <dataValidation type="list" allowBlank="1" showInputMessage="1" showErrorMessage="1" sqref="I45">
      <formula1>aparelhos</formula1>
    </dataValidation>
    <dataValidation type="list" allowBlank="1" showInputMessage="1" showErrorMessage="1" sqref="V4">
      <formula1>nivel</formula1>
    </dataValidation>
    <dataValidation type="list" allowBlank="1" showInputMessage="1" showErrorMessage="1" sqref="T8:V8">
      <formula1>escolas</formula1>
    </dataValidation>
    <dataValidation type="list" allowBlank="1" showInputMessage="1" showErrorMessage="1" sqref="I20:I27 I52:I59">
      <formula1>opçõesAB</formula1>
    </dataValidation>
    <dataValidation type="list" allowBlank="1" showInputMessage="1" showErrorMessage="1" sqref="I37 P37">
      <formula1>opçõesabc</formula1>
    </dataValidation>
  </dataValidations>
  <printOptions horizontalCentered="1" verticalCentered="1"/>
  <pageMargins left="0" right="0" top="0" bottom="0" header="0.31496062992125984" footer="0.31496062992125984"/>
  <pageSetup paperSize="9" scale="39" orientation="landscape" verticalDpi="300" r:id="rId1"/>
  <colBreaks count="2" manualBreakCount="2">
    <brk id="39" min="3" max="64" man="1"/>
    <brk id="71" min="3" max="64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28"/>
  <sheetViews>
    <sheetView showGridLines="0" showRowColHeaders="0" view="pageBreakPreview" zoomScale="85" zoomScaleNormal="100" zoomScaleSheetLayoutView="85" workbookViewId="0">
      <selection activeCell="A19" sqref="A19:M21"/>
    </sheetView>
  </sheetViews>
  <sheetFormatPr defaultRowHeight="15" x14ac:dyDescent="0.25"/>
  <cols>
    <col min="1" max="1" width="34.28515625" style="3" bestFit="1" customWidth="1"/>
    <col min="2" max="16384" width="9.140625" style="3"/>
  </cols>
  <sheetData>
    <row r="5" spans="1:13" x14ac:dyDescent="0.25">
      <c r="A5" s="29"/>
      <c r="B5" s="2"/>
      <c r="C5" s="30"/>
      <c r="D5" s="30"/>
      <c r="E5" s="2"/>
      <c r="F5" s="2"/>
      <c r="G5" s="2"/>
      <c r="H5" s="2"/>
      <c r="I5" s="2"/>
      <c r="J5" s="2"/>
      <c r="K5" s="2"/>
      <c r="L5" s="2"/>
      <c r="M5" s="2"/>
    </row>
    <row r="6" spans="1:13" x14ac:dyDescent="0.25">
      <c r="A6" s="29"/>
      <c r="B6" s="2"/>
      <c r="C6" s="30"/>
      <c r="D6" s="30"/>
      <c r="E6" s="2"/>
      <c r="F6" s="2"/>
      <c r="G6" s="2"/>
      <c r="H6" s="2"/>
      <c r="I6" s="2"/>
      <c r="J6" s="2"/>
      <c r="K6" s="2"/>
      <c r="L6" s="2"/>
      <c r="M6" s="2"/>
    </row>
    <row r="7" spans="1:13" x14ac:dyDescent="0.25">
      <c r="A7" s="303" t="s">
        <v>43</v>
      </c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</row>
    <row r="8" spans="1:13" ht="35.25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</row>
    <row r="9" spans="1:13" ht="35.25" customHeight="1" x14ac:dyDescent="0.25">
      <c r="A9" s="304" t="s">
        <v>71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</row>
    <row r="10" spans="1:13" ht="35.25" customHeight="1" x14ac:dyDescent="0.25">
      <c r="A10" s="304"/>
      <c r="B10" s="304"/>
      <c r="C10" s="304"/>
      <c r="D10" s="304"/>
      <c r="E10" s="304"/>
      <c r="F10" s="304"/>
      <c r="G10" s="304"/>
      <c r="H10" s="304"/>
      <c r="I10" s="304"/>
      <c r="J10" s="304"/>
      <c r="K10" s="304"/>
      <c r="L10" s="304"/>
      <c r="M10" s="304"/>
    </row>
    <row r="11" spans="1:13" ht="35.25" customHeight="1" x14ac:dyDescent="0.25">
      <c r="A11" s="304"/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</row>
    <row r="12" spans="1:13" ht="15.75" customHeight="1" thickBot="1" x14ac:dyDescent="0.55000000000000004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15.75" thickTop="1" x14ac:dyDescent="0.25">
      <c r="A13" s="305" t="s">
        <v>94</v>
      </c>
      <c r="B13" s="305"/>
      <c r="C13" s="305"/>
      <c r="D13" s="305"/>
      <c r="E13" s="305"/>
      <c r="F13" s="305"/>
      <c r="G13" s="305"/>
      <c r="H13" s="305"/>
      <c r="I13" s="305"/>
      <c r="J13" s="305"/>
      <c r="K13" s="305"/>
      <c r="L13" s="305"/>
      <c r="M13" s="305"/>
    </row>
    <row r="14" spans="1:13" x14ac:dyDescent="0.25">
      <c r="A14" s="306"/>
      <c r="B14" s="306"/>
      <c r="C14" s="306"/>
      <c r="D14" s="306"/>
      <c r="E14" s="306"/>
      <c r="F14" s="306"/>
      <c r="G14" s="306"/>
      <c r="H14" s="306"/>
      <c r="I14" s="306"/>
      <c r="J14" s="306"/>
      <c r="K14" s="306"/>
      <c r="L14" s="306"/>
      <c r="M14" s="306"/>
    </row>
    <row r="15" spans="1:13" ht="15.75" thickBot="1" x14ac:dyDescent="0.3">
      <c r="A15" s="306"/>
      <c r="B15" s="306"/>
      <c r="C15" s="306"/>
      <c r="D15" s="306"/>
      <c r="E15" s="306"/>
      <c r="F15" s="306"/>
      <c r="G15" s="306"/>
      <c r="H15" s="306"/>
      <c r="I15" s="306"/>
      <c r="J15" s="306"/>
      <c r="K15" s="306"/>
      <c r="L15" s="306"/>
      <c r="M15" s="306"/>
    </row>
    <row r="16" spans="1:13" ht="15.75" thickTop="1" x14ac:dyDescent="0.25">
      <c r="A16" s="305" t="s">
        <v>203</v>
      </c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</row>
    <row r="17" spans="1:13" x14ac:dyDescent="0.25">
      <c r="A17" s="306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</row>
    <row r="18" spans="1:13" x14ac:dyDescent="0.25">
      <c r="A18" s="306"/>
      <c r="B18" s="306"/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</row>
    <row r="19" spans="1:13" x14ac:dyDescent="0.25">
      <c r="A19" s="306" t="s">
        <v>204</v>
      </c>
      <c r="B19" s="306"/>
      <c r="C19" s="306"/>
      <c r="D19" s="306"/>
      <c r="E19" s="306"/>
      <c r="F19" s="306"/>
      <c r="G19" s="306"/>
      <c r="H19" s="306"/>
      <c r="I19" s="306"/>
      <c r="J19" s="306"/>
      <c r="K19" s="306"/>
      <c r="L19" s="306"/>
      <c r="M19" s="306"/>
    </row>
    <row r="20" spans="1:13" x14ac:dyDescent="0.25">
      <c r="A20" s="306"/>
      <c r="B20" s="306"/>
      <c r="C20" s="306"/>
      <c r="D20" s="306"/>
      <c r="E20" s="306"/>
      <c r="F20" s="306"/>
      <c r="G20" s="306"/>
      <c r="H20" s="306"/>
      <c r="I20" s="306"/>
      <c r="J20" s="306"/>
      <c r="K20" s="306"/>
      <c r="L20" s="306"/>
      <c r="M20" s="306"/>
    </row>
    <row r="21" spans="1:13" x14ac:dyDescent="0.25">
      <c r="A21" s="306"/>
      <c r="B21" s="306"/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</row>
    <row r="22" spans="1:13" x14ac:dyDescent="0.25">
      <c r="A22" s="306" t="s">
        <v>205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</row>
    <row r="23" spans="1:13" x14ac:dyDescent="0.25">
      <c r="A23" s="306"/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</row>
    <row r="24" spans="1:13" x14ac:dyDescent="0.25">
      <c r="A24" s="306"/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</row>
    <row r="25" spans="1:13" x14ac:dyDescent="0.25">
      <c r="A25" s="306" t="s">
        <v>206</v>
      </c>
      <c r="B25" s="306"/>
      <c r="C25" s="306"/>
      <c r="D25" s="306"/>
      <c r="E25" s="306"/>
      <c r="F25" s="306"/>
      <c r="G25" s="306"/>
      <c r="H25" s="306"/>
      <c r="I25" s="306"/>
      <c r="J25" s="306"/>
      <c r="K25" s="306"/>
      <c r="L25" s="306"/>
      <c r="M25" s="306"/>
    </row>
    <row r="26" spans="1:13" x14ac:dyDescent="0.25">
      <c r="A26" s="306"/>
      <c r="B26" s="306"/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</row>
    <row r="27" spans="1:13" ht="15.75" thickBot="1" x14ac:dyDescent="0.3">
      <c r="A27" s="307"/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</row>
    <row r="28" spans="1:13" ht="15.75" thickTop="1" x14ac:dyDescent="0.25"/>
  </sheetData>
  <sheetProtection algorithmName="SHA-512" hashValue="THv/Gqwc/3OR7erQ0y6gF/7agGqrfpVsO8En7e1M19Re2GPh2LdkA6r0W1yqcKzSXnFEB83WM2sEhjnTtU3sEA==" saltValue="A/ikulQMRChJE5piTz6zAw==" spinCount="100000" sheet="1" objects="1" scenarios="1" selectLockedCells="1" selectUnlockedCells="1"/>
  <mergeCells count="7">
    <mergeCell ref="A7:M8"/>
    <mergeCell ref="A9:M11"/>
    <mergeCell ref="A13:M15"/>
    <mergeCell ref="A22:M24"/>
    <mergeCell ref="A25:M27"/>
    <mergeCell ref="A16:M18"/>
    <mergeCell ref="A19:M21"/>
  </mergeCells>
  <pageMargins left="0.7" right="0.7" top="0.75" bottom="0.75" header="0.3" footer="0.3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showGridLines="0" topLeftCell="A27" zoomScale="60" zoomScaleNormal="60" workbookViewId="0">
      <selection activeCell="A27" sqref="A27"/>
    </sheetView>
  </sheetViews>
  <sheetFormatPr defaultColWidth="110" defaultRowHeight="165.75" customHeight="1" x14ac:dyDescent="0.25"/>
  <cols>
    <col min="1" max="1" width="155.140625" style="53" customWidth="1"/>
    <col min="2" max="3" width="10.140625" style="109" customWidth="1"/>
    <col min="4" max="4" width="11.28515625" style="109" customWidth="1"/>
    <col min="5" max="5" width="8.28515625" customWidth="1"/>
    <col min="6" max="14" width="18.5703125" customWidth="1"/>
    <col min="15" max="15" width="29.5703125" customWidth="1"/>
  </cols>
  <sheetData>
    <row r="1" spans="1:6" ht="165.75" customHeight="1" x14ac:dyDescent="0.25">
      <c r="A1" s="57">
        <f t="shared" ref="A1:A29" si="0">C1</f>
        <v>0</v>
      </c>
      <c r="B1" s="109">
        <v>0</v>
      </c>
      <c r="C1" s="109">
        <v>0</v>
      </c>
    </row>
    <row r="2" spans="1:6" ht="165.75" customHeight="1" x14ac:dyDescent="0.25">
      <c r="A2" s="57" t="str">
        <f t="shared" si="0"/>
        <v>figura 1</v>
      </c>
      <c r="B2" s="109" t="s">
        <v>176</v>
      </c>
      <c r="C2" s="109" t="s">
        <v>44</v>
      </c>
      <c r="D2" s="109">
        <v>0</v>
      </c>
      <c r="E2">
        <v>1</v>
      </c>
      <c r="F2">
        <v>1</v>
      </c>
    </row>
    <row r="3" spans="1:6" ht="165.75" customHeight="1" x14ac:dyDescent="0.25">
      <c r="A3" s="57" t="str">
        <f t="shared" si="0"/>
        <v>figura 2</v>
      </c>
      <c r="B3" s="109" t="s">
        <v>177</v>
      </c>
      <c r="C3" s="109" t="s">
        <v>45</v>
      </c>
      <c r="D3" s="109">
        <v>0</v>
      </c>
      <c r="E3">
        <v>2</v>
      </c>
      <c r="F3">
        <v>2</v>
      </c>
    </row>
    <row r="4" spans="1:6" ht="165.75" customHeight="1" x14ac:dyDescent="0.25">
      <c r="A4" s="57" t="str">
        <f t="shared" si="0"/>
        <v>figura 3</v>
      </c>
      <c r="B4" s="109" t="s">
        <v>178</v>
      </c>
      <c r="C4" s="109" t="s">
        <v>46</v>
      </c>
      <c r="D4" s="109">
        <v>0</v>
      </c>
      <c r="E4">
        <v>3</v>
      </c>
      <c r="F4">
        <v>3</v>
      </c>
    </row>
    <row r="5" spans="1:6" ht="165.75" customHeight="1" x14ac:dyDescent="0.25">
      <c r="A5" s="57" t="str">
        <f t="shared" si="0"/>
        <v>figura 4</v>
      </c>
      <c r="B5" s="109" t="s">
        <v>181</v>
      </c>
      <c r="C5" s="109" t="s">
        <v>47</v>
      </c>
      <c r="D5" s="109">
        <v>0</v>
      </c>
      <c r="E5">
        <v>4</v>
      </c>
    </row>
    <row r="6" spans="1:6" ht="165.75" customHeight="1" x14ac:dyDescent="0.25">
      <c r="A6" s="57" t="str">
        <f t="shared" si="0"/>
        <v>figura 5</v>
      </c>
      <c r="B6" s="109" t="s">
        <v>186</v>
      </c>
      <c r="C6" s="109" t="s">
        <v>48</v>
      </c>
      <c r="D6" s="109">
        <v>0</v>
      </c>
      <c r="E6">
        <v>5</v>
      </c>
    </row>
    <row r="7" spans="1:6" ht="165.75" customHeight="1" x14ac:dyDescent="0.25">
      <c r="A7" s="57" t="str">
        <f t="shared" si="0"/>
        <v>figura 6</v>
      </c>
      <c r="B7" s="109" t="s">
        <v>188</v>
      </c>
      <c r="C7" s="109" t="s">
        <v>49</v>
      </c>
      <c r="D7" s="109">
        <v>0</v>
      </c>
      <c r="E7">
        <v>6</v>
      </c>
    </row>
    <row r="8" spans="1:6" ht="165.75" customHeight="1" x14ac:dyDescent="0.25">
      <c r="A8" s="57" t="str">
        <f t="shared" si="0"/>
        <v>figura 7</v>
      </c>
      <c r="B8" s="109" t="s">
        <v>189</v>
      </c>
      <c r="C8" s="109" t="s">
        <v>50</v>
      </c>
      <c r="D8" s="109">
        <v>0</v>
      </c>
      <c r="E8">
        <v>7</v>
      </c>
    </row>
    <row r="9" spans="1:6" ht="165.75" customHeight="1" x14ac:dyDescent="0.25">
      <c r="A9" s="57" t="str">
        <f t="shared" si="0"/>
        <v>figura 8</v>
      </c>
      <c r="B9" s="109" t="s">
        <v>187</v>
      </c>
      <c r="C9" s="109" t="s">
        <v>73</v>
      </c>
      <c r="D9" s="109">
        <v>0</v>
      </c>
      <c r="E9">
        <v>8</v>
      </c>
    </row>
    <row r="10" spans="1:6" ht="165.75" customHeight="1" x14ac:dyDescent="0.25">
      <c r="A10" s="57" t="str">
        <f t="shared" si="0"/>
        <v>figura 9</v>
      </c>
      <c r="B10" s="109" t="s">
        <v>179</v>
      </c>
      <c r="C10" s="109" t="s">
        <v>51</v>
      </c>
      <c r="D10" s="109">
        <v>0</v>
      </c>
    </row>
    <row r="11" spans="1:6" ht="165.75" customHeight="1" x14ac:dyDescent="0.25">
      <c r="A11" s="57" t="str">
        <f t="shared" si="0"/>
        <v>figura 10</v>
      </c>
      <c r="B11" s="109" t="s">
        <v>184</v>
      </c>
      <c r="C11" s="109" t="s">
        <v>52</v>
      </c>
      <c r="D11" s="109">
        <v>0</v>
      </c>
    </row>
    <row r="12" spans="1:6" ht="165.75" customHeight="1" x14ac:dyDescent="0.25">
      <c r="A12" s="57" t="str">
        <f t="shared" si="0"/>
        <v>figura 11</v>
      </c>
      <c r="B12" s="109" t="s">
        <v>185</v>
      </c>
      <c r="C12" s="109" t="s">
        <v>53</v>
      </c>
      <c r="D12" s="109">
        <v>0</v>
      </c>
    </row>
    <row r="13" spans="1:6" ht="165.75" customHeight="1" x14ac:dyDescent="0.25">
      <c r="A13" s="57" t="str">
        <f t="shared" si="0"/>
        <v>figura 12</v>
      </c>
      <c r="B13" s="109" t="s">
        <v>180</v>
      </c>
      <c r="C13" s="109" t="s">
        <v>54</v>
      </c>
      <c r="D13" s="109">
        <v>0</v>
      </c>
    </row>
    <row r="14" spans="1:6" ht="165.75" customHeight="1" x14ac:dyDescent="0.25">
      <c r="A14" s="57" t="str">
        <f t="shared" si="0"/>
        <v>figura 13</v>
      </c>
      <c r="B14" s="109" t="s">
        <v>190</v>
      </c>
      <c r="C14" s="109" t="s">
        <v>55</v>
      </c>
      <c r="D14" s="109">
        <v>0</v>
      </c>
    </row>
    <row r="15" spans="1:6" ht="165.75" customHeight="1" x14ac:dyDescent="0.25">
      <c r="A15" s="57" t="str">
        <f t="shared" si="0"/>
        <v>figura 14</v>
      </c>
      <c r="B15" s="109" t="s">
        <v>192</v>
      </c>
      <c r="C15" s="109" t="s">
        <v>56</v>
      </c>
      <c r="D15" s="109">
        <v>0</v>
      </c>
    </row>
    <row r="16" spans="1:6" ht="165.75" customHeight="1" x14ac:dyDescent="0.25">
      <c r="A16" s="57" t="str">
        <f t="shared" si="0"/>
        <v>figura 15</v>
      </c>
      <c r="B16" s="109" t="s">
        <v>193</v>
      </c>
      <c r="C16" s="109" t="s">
        <v>57</v>
      </c>
      <c r="D16" s="109">
        <v>0</v>
      </c>
    </row>
    <row r="17" spans="1:4" ht="165.75" customHeight="1" x14ac:dyDescent="0.25">
      <c r="A17" s="57" t="str">
        <f t="shared" si="0"/>
        <v>figura 16</v>
      </c>
      <c r="B17" s="109" t="s">
        <v>191</v>
      </c>
      <c r="C17" s="109" t="s">
        <v>58</v>
      </c>
      <c r="D17" s="109">
        <v>0</v>
      </c>
    </row>
    <row r="18" spans="1:4" ht="165.75" customHeight="1" x14ac:dyDescent="0.25">
      <c r="A18" s="57" t="str">
        <f t="shared" si="0"/>
        <v>figura 17</v>
      </c>
      <c r="B18" t="s">
        <v>164</v>
      </c>
      <c r="C18" s="109" t="s">
        <v>59</v>
      </c>
      <c r="D18" s="109">
        <v>3.9</v>
      </c>
    </row>
    <row r="19" spans="1:4" ht="165.75" customHeight="1" x14ac:dyDescent="0.25">
      <c r="A19" s="57" t="str">
        <f t="shared" si="0"/>
        <v>figura 18</v>
      </c>
      <c r="B19" t="s">
        <v>165</v>
      </c>
      <c r="C19" s="109" t="s">
        <v>60</v>
      </c>
      <c r="D19" s="109">
        <v>4.3</v>
      </c>
    </row>
    <row r="20" spans="1:4" ht="165.75" customHeight="1" x14ac:dyDescent="0.25">
      <c r="A20" s="57" t="str">
        <f t="shared" si="0"/>
        <v>figura 19</v>
      </c>
      <c r="B20" t="s">
        <v>166</v>
      </c>
      <c r="C20" s="109" t="s">
        <v>61</v>
      </c>
      <c r="D20" s="109">
        <v>4</v>
      </c>
    </row>
    <row r="21" spans="1:4" ht="165.75" customHeight="1" x14ac:dyDescent="0.25">
      <c r="A21" s="57" t="str">
        <f t="shared" si="0"/>
        <v>figura 20</v>
      </c>
      <c r="B21" t="s">
        <v>167</v>
      </c>
      <c r="C21" s="109" t="s">
        <v>62</v>
      </c>
      <c r="D21" s="109">
        <v>4.7</v>
      </c>
    </row>
    <row r="22" spans="1:4" ht="165.75" customHeight="1" x14ac:dyDescent="0.25">
      <c r="A22" s="57" t="str">
        <f t="shared" si="0"/>
        <v>figura 21</v>
      </c>
      <c r="B22" t="s">
        <v>168</v>
      </c>
      <c r="C22" s="109" t="s">
        <v>63</v>
      </c>
      <c r="D22" s="109">
        <v>3.5</v>
      </c>
    </row>
    <row r="23" spans="1:4" ht="165.75" customHeight="1" x14ac:dyDescent="0.25">
      <c r="A23" s="57" t="str">
        <f t="shared" si="0"/>
        <v>figura 22</v>
      </c>
      <c r="B23" t="s">
        <v>169</v>
      </c>
      <c r="C23" s="109" t="s">
        <v>64</v>
      </c>
      <c r="D23" s="109">
        <v>3.8</v>
      </c>
    </row>
    <row r="24" spans="1:4" ht="165.75" customHeight="1" x14ac:dyDescent="0.25">
      <c r="A24" s="57" t="str">
        <f t="shared" si="0"/>
        <v>figura 23</v>
      </c>
      <c r="B24" t="s">
        <v>170</v>
      </c>
      <c r="C24" s="109" t="s">
        <v>65</v>
      </c>
      <c r="D24" s="109">
        <v>4.2</v>
      </c>
    </row>
    <row r="25" spans="1:4" ht="165.75" customHeight="1" x14ac:dyDescent="0.25">
      <c r="A25" s="57" t="str">
        <f t="shared" si="0"/>
        <v>figura 24</v>
      </c>
      <c r="B25" t="s">
        <v>171</v>
      </c>
      <c r="C25" s="109" t="s">
        <v>66</v>
      </c>
      <c r="D25" s="109">
        <v>4.5999999999999996</v>
      </c>
    </row>
    <row r="26" spans="1:4" ht="165.75" customHeight="1" x14ac:dyDescent="0.25">
      <c r="A26" s="57" t="str">
        <f t="shared" si="0"/>
        <v>figura 25</v>
      </c>
      <c r="B26" t="s">
        <v>172</v>
      </c>
      <c r="C26" s="109" t="s">
        <v>194</v>
      </c>
      <c r="D26" s="109">
        <v>3.8</v>
      </c>
    </row>
    <row r="27" spans="1:4" ht="165.75" customHeight="1" x14ac:dyDescent="0.25">
      <c r="A27" s="57" t="str">
        <f t="shared" si="0"/>
        <v>figura 26</v>
      </c>
      <c r="B27" t="s">
        <v>173</v>
      </c>
      <c r="C27" s="109" t="s">
        <v>195</v>
      </c>
      <c r="D27" s="109">
        <v>4.2</v>
      </c>
    </row>
    <row r="28" spans="1:4" ht="165.75" customHeight="1" x14ac:dyDescent="0.25">
      <c r="A28" s="57" t="str">
        <f t="shared" si="0"/>
        <v>figura 27</v>
      </c>
      <c r="B28" t="s">
        <v>182</v>
      </c>
      <c r="C28" s="109" t="s">
        <v>196</v>
      </c>
      <c r="D28" s="109">
        <v>4.2</v>
      </c>
    </row>
    <row r="29" spans="1:4" ht="165.75" customHeight="1" x14ac:dyDescent="0.25">
      <c r="A29" s="57" t="str">
        <f t="shared" si="0"/>
        <v>figura 28</v>
      </c>
      <c r="B29" t="s">
        <v>183</v>
      </c>
      <c r="C29" s="109" t="s">
        <v>197</v>
      </c>
      <c r="D29" s="109">
        <v>4.5999999999999996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9"/>
  <sheetViews>
    <sheetView showGridLines="0" topLeftCell="A5" zoomScale="55" zoomScaleNormal="55" workbookViewId="0">
      <selection activeCell="D5" sqref="D5:D7"/>
    </sheetView>
  </sheetViews>
  <sheetFormatPr defaultRowHeight="15" x14ac:dyDescent="0.25"/>
  <cols>
    <col min="1" max="1" width="77.5703125" customWidth="1"/>
  </cols>
  <sheetData>
    <row r="1" spans="1:4" ht="165.75" customHeight="1" x14ac:dyDescent="0.25">
      <c r="A1" s="57">
        <f>B1</f>
        <v>0</v>
      </c>
      <c r="B1">
        <v>0</v>
      </c>
    </row>
    <row r="2" spans="1:4" ht="165.75" customHeight="1" x14ac:dyDescent="0.25">
      <c r="A2" s="57" t="str">
        <f t="shared" ref="A2:A11" si="0">B2</f>
        <v>3.1.4.1</v>
      </c>
      <c r="B2" t="s">
        <v>198</v>
      </c>
      <c r="C2" t="s">
        <v>44</v>
      </c>
      <c r="D2">
        <v>3.8</v>
      </c>
    </row>
    <row r="3" spans="1:4" ht="165.75" customHeight="1" x14ac:dyDescent="0.25">
      <c r="A3" s="57" t="str">
        <f t="shared" si="0"/>
        <v>3.1.4.2</v>
      </c>
      <c r="B3" t="s">
        <v>199</v>
      </c>
      <c r="C3" t="s">
        <v>45</v>
      </c>
      <c r="D3">
        <v>4.2</v>
      </c>
    </row>
    <row r="4" spans="1:4" ht="165.75" customHeight="1" x14ac:dyDescent="0.25">
      <c r="A4" s="57" t="str">
        <f t="shared" si="0"/>
        <v>3.1.4.3</v>
      </c>
      <c r="B4" t="s">
        <v>200</v>
      </c>
      <c r="C4" t="s">
        <v>46</v>
      </c>
      <c r="D4">
        <v>5.5</v>
      </c>
    </row>
    <row r="5" spans="1:4" ht="165.75" customHeight="1" x14ac:dyDescent="0.25">
      <c r="A5" s="57" t="str">
        <f t="shared" si="0"/>
        <v>3.2.4.1</v>
      </c>
      <c r="B5" t="s">
        <v>174</v>
      </c>
      <c r="C5" t="s">
        <v>47</v>
      </c>
      <c r="D5">
        <v>4.2</v>
      </c>
    </row>
    <row r="6" spans="1:4" ht="165.75" customHeight="1" x14ac:dyDescent="0.25">
      <c r="A6" s="57" t="str">
        <f t="shared" si="0"/>
        <v>3.2.4.2</v>
      </c>
      <c r="B6" t="s">
        <v>175</v>
      </c>
      <c r="C6" t="s">
        <v>48</v>
      </c>
      <c r="D6">
        <v>4.7</v>
      </c>
    </row>
    <row r="7" spans="1:4" ht="165.75" customHeight="1" x14ac:dyDescent="0.25">
      <c r="A7" s="57" t="str">
        <f t="shared" si="0"/>
        <v>3.2.4.3</v>
      </c>
      <c r="B7" t="s">
        <v>201</v>
      </c>
      <c r="C7" t="s">
        <v>49</v>
      </c>
      <c r="D7">
        <v>5.5</v>
      </c>
    </row>
    <row r="8" spans="1:4" ht="165.75" customHeight="1" x14ac:dyDescent="0.25">
      <c r="A8" s="57" t="str">
        <f t="shared" si="0"/>
        <v>2.1.4.0</v>
      </c>
      <c r="B8" s="109" t="s">
        <v>187</v>
      </c>
      <c r="C8" t="s">
        <v>50</v>
      </c>
      <c r="D8">
        <v>0</v>
      </c>
    </row>
    <row r="9" spans="1:4" ht="165.75" customHeight="1" x14ac:dyDescent="0.25">
      <c r="A9" s="57" t="str">
        <f t="shared" si="0"/>
        <v>1.1.4.0</v>
      </c>
      <c r="B9" s="109" t="s">
        <v>181</v>
      </c>
      <c r="C9" t="s">
        <v>73</v>
      </c>
      <c r="D9">
        <v>0</v>
      </c>
    </row>
    <row r="10" spans="1:4" ht="165.75" customHeight="1" x14ac:dyDescent="0.25">
      <c r="A10" s="57" t="str">
        <f t="shared" si="0"/>
        <v>1.2.4.0</v>
      </c>
      <c r="B10" s="109" t="s">
        <v>180</v>
      </c>
      <c r="C10" t="s">
        <v>51</v>
      </c>
      <c r="D10">
        <v>0</v>
      </c>
    </row>
    <row r="11" spans="1:4" ht="165.75" customHeight="1" x14ac:dyDescent="0.25">
      <c r="A11" s="57" t="str">
        <f t="shared" si="0"/>
        <v>2.2.4.0</v>
      </c>
      <c r="B11" s="109" t="s">
        <v>191</v>
      </c>
      <c r="C11" t="s">
        <v>52</v>
      </c>
      <c r="D11">
        <v>0</v>
      </c>
    </row>
    <row r="12" spans="1:4" ht="165.75" customHeight="1" x14ac:dyDescent="0.25">
      <c r="A12" s="57" t="s">
        <v>120</v>
      </c>
    </row>
    <row r="13" spans="1:4" ht="165.75" customHeight="1" x14ac:dyDescent="0.25">
      <c r="A13" s="57" t="s">
        <v>121</v>
      </c>
    </row>
    <row r="14" spans="1:4" ht="165.75" customHeight="1" x14ac:dyDescent="0.25">
      <c r="A14" s="57" t="s">
        <v>122</v>
      </c>
    </row>
    <row r="15" spans="1:4" ht="165.75" customHeight="1" x14ac:dyDescent="0.25">
      <c r="A15" s="57" t="s">
        <v>123</v>
      </c>
    </row>
    <row r="16" spans="1:4" ht="165.75" customHeight="1" x14ac:dyDescent="0.25">
      <c r="A16" s="57" t="s">
        <v>124</v>
      </c>
    </row>
    <row r="17" spans="1:1" ht="165.75" customHeight="1" x14ac:dyDescent="0.25">
      <c r="A17" s="57" t="s">
        <v>125</v>
      </c>
    </row>
    <row r="18" spans="1:1" ht="165.75" customHeight="1" x14ac:dyDescent="0.25">
      <c r="A18" s="57" t="s">
        <v>126</v>
      </c>
    </row>
    <row r="19" spans="1:1" ht="165.75" customHeight="1" x14ac:dyDescent="0.25">
      <c r="A19" s="57" t="s">
        <v>127</v>
      </c>
    </row>
    <row r="20" spans="1:1" ht="165.75" customHeight="1" x14ac:dyDescent="0.25">
      <c r="A20" s="57" t="s">
        <v>128</v>
      </c>
    </row>
    <row r="21" spans="1:1" ht="165.75" customHeight="1" x14ac:dyDescent="0.25">
      <c r="A21" s="57" t="s">
        <v>129</v>
      </c>
    </row>
    <row r="22" spans="1:1" ht="165.75" customHeight="1" x14ac:dyDescent="0.25">
      <c r="A22" s="57" t="s">
        <v>130</v>
      </c>
    </row>
    <row r="23" spans="1:1" ht="165.75" customHeight="1" x14ac:dyDescent="0.25">
      <c r="A23" s="57" t="s">
        <v>131</v>
      </c>
    </row>
    <row r="24" spans="1:1" ht="165.75" customHeight="1" x14ac:dyDescent="0.25">
      <c r="A24" s="57" t="s">
        <v>132</v>
      </c>
    </row>
    <row r="25" spans="1:1" ht="165.75" customHeight="1" x14ac:dyDescent="0.25">
      <c r="A25" s="57" t="s">
        <v>133</v>
      </c>
    </row>
    <row r="26" spans="1:1" ht="165.75" customHeight="1" x14ac:dyDescent="0.25">
      <c r="A26" s="57" t="s">
        <v>134</v>
      </c>
    </row>
    <row r="27" spans="1:1" ht="165.75" customHeight="1" x14ac:dyDescent="0.25">
      <c r="A27" s="57" t="s">
        <v>135</v>
      </c>
    </row>
    <row r="28" spans="1:1" ht="165.75" customHeight="1" x14ac:dyDescent="0.25">
      <c r="A28" s="57" t="s">
        <v>136</v>
      </c>
    </row>
    <row r="29" spans="1:1" ht="165.75" customHeight="1" x14ac:dyDescent="0.25">
      <c r="A29" s="57" t="s">
        <v>137</v>
      </c>
    </row>
    <row r="30" spans="1:1" ht="165.75" customHeight="1" x14ac:dyDescent="0.25">
      <c r="A30" s="57" t="s">
        <v>138</v>
      </c>
    </row>
    <row r="31" spans="1:1" ht="165.75" customHeight="1" x14ac:dyDescent="0.25">
      <c r="A31" s="57" t="s">
        <v>139</v>
      </c>
    </row>
    <row r="32" spans="1:1" ht="165.75" customHeight="1" x14ac:dyDescent="0.25">
      <c r="A32" s="57" t="s">
        <v>140</v>
      </c>
    </row>
    <row r="33" spans="1:1" ht="165.75" customHeight="1" x14ac:dyDescent="0.25">
      <c r="A33" s="57" t="s">
        <v>141</v>
      </c>
    </row>
    <row r="34" spans="1:1" ht="165.75" customHeight="1" x14ac:dyDescent="0.25">
      <c r="A34" s="57" t="s">
        <v>142</v>
      </c>
    </row>
    <row r="35" spans="1:1" ht="165.75" customHeight="1" x14ac:dyDescent="0.25">
      <c r="A35" s="57" t="s">
        <v>143</v>
      </c>
    </row>
    <row r="36" spans="1:1" ht="165.75" customHeight="1" x14ac:dyDescent="0.25">
      <c r="A36" s="57" t="s">
        <v>144</v>
      </c>
    </row>
    <row r="37" spans="1:1" ht="165.75" customHeight="1" x14ac:dyDescent="0.25">
      <c r="A37" s="57" t="s">
        <v>145</v>
      </c>
    </row>
    <row r="38" spans="1:1" ht="165.75" customHeight="1" x14ac:dyDescent="0.25">
      <c r="A38" s="57" t="s">
        <v>146</v>
      </c>
    </row>
    <row r="39" spans="1:1" ht="165.75" customHeight="1" x14ac:dyDescent="0.25">
      <c r="A39" s="57" t="s">
        <v>147</v>
      </c>
    </row>
    <row r="40" spans="1:1" ht="165.75" customHeight="1" x14ac:dyDescent="0.25">
      <c r="A40" s="57" t="s">
        <v>148</v>
      </c>
    </row>
    <row r="41" spans="1:1" ht="165.75" customHeight="1" x14ac:dyDescent="0.25">
      <c r="A41" s="57" t="s">
        <v>149</v>
      </c>
    </row>
    <row r="42" spans="1:1" ht="165.75" customHeight="1" x14ac:dyDescent="0.25">
      <c r="A42" s="57" t="s">
        <v>150</v>
      </c>
    </row>
    <row r="43" spans="1:1" ht="165.75" customHeight="1" x14ac:dyDescent="0.25">
      <c r="A43" s="57" t="s">
        <v>151</v>
      </c>
    </row>
    <row r="44" spans="1:1" ht="165.75" customHeight="1" x14ac:dyDescent="0.25">
      <c r="A44" s="57" t="s">
        <v>152</v>
      </c>
    </row>
    <row r="45" spans="1:1" ht="165.75" customHeight="1" x14ac:dyDescent="0.25">
      <c r="A45" s="57" t="s">
        <v>153</v>
      </c>
    </row>
    <row r="46" spans="1:1" ht="165.75" customHeight="1" x14ac:dyDescent="0.25">
      <c r="A46" s="57" t="s">
        <v>154</v>
      </c>
    </row>
    <row r="47" spans="1:1" ht="165.75" customHeight="1" x14ac:dyDescent="0.25">
      <c r="A47" s="57" t="s">
        <v>155</v>
      </c>
    </row>
    <row r="48" spans="1:1" ht="165.75" customHeight="1" x14ac:dyDescent="0.25">
      <c r="A48" s="57" t="s">
        <v>156</v>
      </c>
    </row>
    <row r="49" spans="1:1" ht="165.75" customHeight="1" x14ac:dyDescent="0.25">
      <c r="A49" s="57"/>
    </row>
    <row r="50" spans="1:1" ht="165.75" customHeight="1" x14ac:dyDescent="0.25">
      <c r="A50" s="57"/>
    </row>
    <row r="51" spans="1:1" ht="165.75" customHeight="1" x14ac:dyDescent="0.25">
      <c r="A51" s="57"/>
    </row>
    <row r="52" spans="1:1" ht="165.75" customHeight="1" x14ac:dyDescent="0.25">
      <c r="A52" s="57"/>
    </row>
    <row r="53" spans="1:1" ht="165.75" customHeight="1" x14ac:dyDescent="0.25">
      <c r="A53" s="57"/>
    </row>
    <row r="54" spans="1:1" ht="165.75" customHeight="1" x14ac:dyDescent="0.25">
      <c r="A54" s="57"/>
    </row>
    <row r="55" spans="1:1" ht="165.75" customHeight="1" x14ac:dyDescent="0.25">
      <c r="A55" s="57"/>
    </row>
    <row r="56" spans="1:1" ht="165.75" customHeight="1" x14ac:dyDescent="0.25">
      <c r="A56" s="57"/>
    </row>
    <row r="57" spans="1:1" ht="165.75" customHeight="1" x14ac:dyDescent="0.25">
      <c r="A57" s="57"/>
    </row>
    <row r="58" spans="1:1" ht="165.75" customHeight="1" x14ac:dyDescent="0.25">
      <c r="A58" s="57"/>
    </row>
    <row r="59" spans="1:1" ht="165.75" customHeight="1" x14ac:dyDescent="0.25">
      <c r="A59" s="57"/>
    </row>
    <row r="60" spans="1:1" ht="165.75" customHeight="1" x14ac:dyDescent="0.25">
      <c r="A60" s="57"/>
    </row>
    <row r="61" spans="1:1" ht="165.75" customHeight="1" x14ac:dyDescent="0.25">
      <c r="A61" s="57"/>
    </row>
    <row r="62" spans="1:1" ht="165.75" customHeight="1" x14ac:dyDescent="0.25">
      <c r="A62" s="57"/>
    </row>
    <row r="63" spans="1:1" ht="165.75" customHeight="1" x14ac:dyDescent="0.25">
      <c r="A63" s="57"/>
    </row>
    <row r="64" spans="1:1" ht="165.75" customHeight="1" x14ac:dyDescent="0.25">
      <c r="A64" s="57"/>
    </row>
    <row r="65" spans="1:1" ht="165.75" customHeight="1" x14ac:dyDescent="0.25">
      <c r="A65" s="57"/>
    </row>
    <row r="66" spans="1:1" ht="165.75" customHeight="1" x14ac:dyDescent="0.25">
      <c r="A66" s="57"/>
    </row>
    <row r="67" spans="1:1" ht="165.75" customHeight="1" x14ac:dyDescent="0.25">
      <c r="A67" s="57"/>
    </row>
    <row r="68" spans="1:1" ht="165.75" customHeight="1" x14ac:dyDescent="0.25">
      <c r="A68" s="57"/>
    </row>
    <row r="69" spans="1:1" ht="165.75" customHeight="1" x14ac:dyDescent="0.25">
      <c r="A69" s="57"/>
    </row>
    <row r="70" spans="1:1" ht="165.75" customHeight="1" x14ac:dyDescent="0.25">
      <c r="A70" s="57"/>
    </row>
    <row r="71" spans="1:1" ht="165.75" customHeight="1" x14ac:dyDescent="0.25">
      <c r="A71" s="57"/>
    </row>
    <row r="72" spans="1:1" ht="165.75" customHeight="1" x14ac:dyDescent="0.25">
      <c r="A72" s="57"/>
    </row>
    <row r="73" spans="1:1" ht="165.75" customHeight="1" x14ac:dyDescent="0.25">
      <c r="A73" s="57"/>
    </row>
    <row r="74" spans="1:1" ht="165.75" customHeight="1" x14ac:dyDescent="0.25">
      <c r="A74" s="57"/>
    </row>
    <row r="75" spans="1:1" ht="165.75" customHeight="1" x14ac:dyDescent="0.25">
      <c r="A75" s="57"/>
    </row>
    <row r="76" spans="1:1" ht="165.75" customHeight="1" x14ac:dyDescent="0.25">
      <c r="A76" s="57"/>
    </row>
    <row r="77" spans="1:1" ht="165.75" customHeight="1" x14ac:dyDescent="0.25">
      <c r="A77" s="57"/>
    </row>
    <row r="78" spans="1:1" ht="165.75" customHeight="1" x14ac:dyDescent="0.25">
      <c r="A78" s="57"/>
    </row>
    <row r="79" spans="1:1" ht="165.75" customHeight="1" x14ac:dyDescent="0.25">
      <c r="A79" s="57"/>
    </row>
    <row r="80" spans="1:1" ht="165.75" customHeight="1" x14ac:dyDescent="0.25">
      <c r="A80" s="57"/>
    </row>
    <row r="81" spans="1:1" ht="165.75" customHeight="1" x14ac:dyDescent="0.25">
      <c r="A81" s="57"/>
    </row>
    <row r="82" spans="1:1" ht="165.75" customHeight="1" x14ac:dyDescent="0.25">
      <c r="A82" s="57"/>
    </row>
    <row r="83" spans="1:1" ht="165.75" customHeight="1" x14ac:dyDescent="0.25">
      <c r="A83" s="57"/>
    </row>
    <row r="84" spans="1:1" ht="165.75" customHeight="1" x14ac:dyDescent="0.25">
      <c r="A84" s="57"/>
    </row>
    <row r="85" spans="1:1" ht="165.75" customHeight="1" x14ac:dyDescent="0.25">
      <c r="A85" s="57"/>
    </row>
    <row r="86" spans="1:1" ht="165.75" customHeight="1" x14ac:dyDescent="0.25">
      <c r="A86" s="57"/>
    </row>
    <row r="87" spans="1:1" ht="165.75" customHeight="1" x14ac:dyDescent="0.25">
      <c r="A87" s="57"/>
    </row>
    <row r="88" spans="1:1" ht="165.75" customHeight="1" x14ac:dyDescent="0.25">
      <c r="A88" s="57"/>
    </row>
    <row r="89" spans="1:1" ht="165.75" customHeight="1" x14ac:dyDescent="0.25">
      <c r="A89" s="57"/>
    </row>
    <row r="90" spans="1:1" ht="165.75" customHeight="1" x14ac:dyDescent="0.25">
      <c r="A90" s="57"/>
    </row>
    <row r="91" spans="1:1" ht="165.75" customHeight="1" x14ac:dyDescent="0.25">
      <c r="A91" s="57"/>
    </row>
    <row r="92" spans="1:1" ht="165.75" customHeight="1" x14ac:dyDescent="0.25">
      <c r="A92" s="57"/>
    </row>
    <row r="93" spans="1:1" ht="165.75" customHeight="1" x14ac:dyDescent="0.25">
      <c r="A93" s="57"/>
    </row>
    <row r="94" spans="1:1" ht="165.75" customHeight="1" x14ac:dyDescent="0.25">
      <c r="A94" s="57"/>
    </row>
    <row r="95" spans="1:1" ht="165.75" customHeight="1" x14ac:dyDescent="0.25">
      <c r="A95" s="57"/>
    </row>
    <row r="96" spans="1:1" ht="165.75" customHeight="1" x14ac:dyDescent="0.25">
      <c r="A96" s="57"/>
    </row>
    <row r="97" spans="1:1" ht="165.75" customHeight="1" x14ac:dyDescent="0.25">
      <c r="A97" s="57"/>
    </row>
    <row r="98" spans="1:1" ht="165.75" customHeight="1" x14ac:dyDescent="0.25">
      <c r="A98" s="57"/>
    </row>
    <row r="99" spans="1:1" ht="165.75" customHeight="1" x14ac:dyDescent="0.25">
      <c r="A99" s="57"/>
    </row>
    <row r="100" spans="1:1" ht="165.75" customHeight="1" x14ac:dyDescent="0.25">
      <c r="A100" s="57"/>
    </row>
    <row r="101" spans="1:1" ht="165.75" customHeight="1" x14ac:dyDescent="0.25">
      <c r="A101" s="57"/>
    </row>
    <row r="102" spans="1:1" ht="165.75" customHeight="1" x14ac:dyDescent="0.25">
      <c r="A102" s="57"/>
    </row>
    <row r="103" spans="1:1" ht="165.75" customHeight="1" x14ac:dyDescent="0.25">
      <c r="A103" s="57"/>
    </row>
    <row r="104" spans="1:1" ht="165.75" customHeight="1" x14ac:dyDescent="0.25">
      <c r="A104" s="57"/>
    </row>
    <row r="105" spans="1:1" ht="165.75" customHeight="1" x14ac:dyDescent="0.25">
      <c r="A105" s="57"/>
    </row>
    <row r="106" spans="1:1" ht="165.75" customHeight="1" x14ac:dyDescent="0.25">
      <c r="A106" s="57"/>
    </row>
    <row r="107" spans="1:1" ht="165.75" customHeight="1" x14ac:dyDescent="0.25">
      <c r="A107" s="57"/>
    </row>
    <row r="108" spans="1:1" ht="165.75" customHeight="1" x14ac:dyDescent="0.25">
      <c r="A108" s="57"/>
    </row>
    <row r="109" spans="1:1" ht="165.75" customHeight="1" x14ac:dyDescent="0.25">
      <c r="A109" s="57"/>
    </row>
    <row r="110" spans="1:1" ht="165.75" customHeight="1" x14ac:dyDescent="0.25">
      <c r="A110" s="57"/>
    </row>
    <row r="111" spans="1:1" ht="165.75" customHeight="1" x14ac:dyDescent="0.25">
      <c r="A111" s="57"/>
    </row>
    <row r="112" spans="1:1" ht="165.75" customHeight="1" x14ac:dyDescent="0.25">
      <c r="A112" s="57"/>
    </row>
    <row r="113" spans="1:1" ht="165.75" customHeight="1" x14ac:dyDescent="0.25">
      <c r="A113" s="57"/>
    </row>
    <row r="114" spans="1:1" ht="165.75" customHeight="1" x14ac:dyDescent="0.25">
      <c r="A114" s="57"/>
    </row>
    <row r="115" spans="1:1" ht="165.75" customHeight="1" x14ac:dyDescent="0.25">
      <c r="A115" s="57"/>
    </row>
    <row r="116" spans="1:1" ht="165.75" customHeight="1" x14ac:dyDescent="0.25">
      <c r="A116" s="57"/>
    </row>
    <row r="117" spans="1:1" ht="165.75" customHeight="1" x14ac:dyDescent="0.25">
      <c r="A117" s="57"/>
    </row>
    <row r="118" spans="1:1" ht="165.75" customHeight="1" x14ac:dyDescent="0.25">
      <c r="A118" s="57"/>
    </row>
    <row r="119" spans="1:1" ht="165.75" customHeight="1" x14ac:dyDescent="0.25">
      <c r="A119" s="57"/>
    </row>
    <row r="120" spans="1:1" ht="165.75" customHeight="1" x14ac:dyDescent="0.25">
      <c r="A120" s="57"/>
    </row>
    <row r="121" spans="1:1" ht="165.75" customHeight="1" x14ac:dyDescent="0.25">
      <c r="A121" s="57"/>
    </row>
    <row r="122" spans="1:1" ht="165.75" customHeight="1" x14ac:dyDescent="0.25">
      <c r="A122" s="57"/>
    </row>
    <row r="123" spans="1:1" ht="165.75" customHeight="1" x14ac:dyDescent="0.25">
      <c r="A123" s="57"/>
    </row>
    <row r="124" spans="1:1" ht="165.75" customHeight="1" x14ac:dyDescent="0.25">
      <c r="A124" s="57"/>
    </row>
    <row r="125" spans="1:1" ht="165.75" customHeight="1" x14ac:dyDescent="0.25">
      <c r="A125" s="57"/>
    </row>
    <row r="126" spans="1:1" ht="165.75" customHeight="1" x14ac:dyDescent="0.25">
      <c r="A126" s="57"/>
    </row>
    <row r="127" spans="1:1" ht="165.75" customHeight="1" x14ac:dyDescent="0.25">
      <c r="A127" s="57"/>
    </row>
    <row r="128" spans="1:1" ht="165.75" customHeight="1" x14ac:dyDescent="0.25">
      <c r="A128" s="57"/>
    </row>
    <row r="129" spans="1:1" ht="165.75" customHeight="1" x14ac:dyDescent="0.25">
      <c r="A129" s="57"/>
    </row>
    <row r="130" spans="1:1" ht="165.75" customHeight="1" x14ac:dyDescent="0.25">
      <c r="A130" s="57"/>
    </row>
    <row r="131" spans="1:1" ht="165.75" customHeight="1" x14ac:dyDescent="0.25">
      <c r="A131" s="57"/>
    </row>
    <row r="132" spans="1:1" ht="165.75" customHeight="1" x14ac:dyDescent="0.25">
      <c r="A132" s="57"/>
    </row>
    <row r="133" spans="1:1" ht="165.75" customHeight="1" x14ac:dyDescent="0.25">
      <c r="A133" s="57"/>
    </row>
    <row r="134" spans="1:1" ht="165.75" customHeight="1" x14ac:dyDescent="0.25">
      <c r="A134" s="57"/>
    </row>
    <row r="135" spans="1:1" ht="165.75" customHeight="1" x14ac:dyDescent="0.25">
      <c r="A135" s="57"/>
    </row>
    <row r="136" spans="1:1" ht="165.75" customHeight="1" x14ac:dyDescent="0.25">
      <c r="A136" s="57"/>
    </row>
    <row r="137" spans="1:1" ht="165.75" customHeight="1" x14ac:dyDescent="0.25">
      <c r="A137" s="57"/>
    </row>
    <row r="138" spans="1:1" ht="165.75" customHeight="1" x14ac:dyDescent="0.25">
      <c r="A138" s="57"/>
    </row>
    <row r="139" spans="1:1" ht="165.75" customHeight="1" x14ac:dyDescent="0.25">
      <c r="A139" s="57"/>
    </row>
    <row r="140" spans="1:1" ht="165.75" customHeight="1" x14ac:dyDescent="0.25">
      <c r="A140" s="57"/>
    </row>
    <row r="141" spans="1:1" ht="165.75" customHeight="1" x14ac:dyDescent="0.25">
      <c r="A141" s="57"/>
    </row>
    <row r="142" spans="1:1" ht="165.75" customHeight="1" x14ac:dyDescent="0.25">
      <c r="A142" s="57"/>
    </row>
    <row r="143" spans="1:1" ht="165.75" customHeight="1" x14ac:dyDescent="0.25">
      <c r="A143" s="57"/>
    </row>
    <row r="144" spans="1:1" ht="165.75" customHeight="1" x14ac:dyDescent="0.25">
      <c r="A144" s="57"/>
    </row>
    <row r="145" spans="1:1" ht="165.75" customHeight="1" x14ac:dyDescent="0.25">
      <c r="A145" s="57"/>
    </row>
    <row r="146" spans="1:1" ht="165.75" customHeight="1" x14ac:dyDescent="0.25">
      <c r="A146" s="57"/>
    </row>
    <row r="147" spans="1:1" ht="165.75" customHeight="1" x14ac:dyDescent="0.25">
      <c r="A147" s="57"/>
    </row>
    <row r="148" spans="1:1" ht="165.75" customHeight="1" x14ac:dyDescent="0.25">
      <c r="A148" s="57"/>
    </row>
    <row r="149" spans="1:1" ht="165.75" customHeight="1" x14ac:dyDescent="0.25">
      <c r="A149" s="57"/>
    </row>
    <row r="150" spans="1:1" ht="165.75" customHeight="1" x14ac:dyDescent="0.25">
      <c r="A150" s="57"/>
    </row>
    <row r="151" spans="1:1" ht="165.75" customHeight="1" x14ac:dyDescent="0.25">
      <c r="A151" s="57"/>
    </row>
    <row r="152" spans="1:1" ht="165.75" customHeight="1" x14ac:dyDescent="0.25">
      <c r="A152" s="57"/>
    </row>
    <row r="153" spans="1:1" ht="165.75" customHeight="1" x14ac:dyDescent="0.25">
      <c r="A153" s="57"/>
    </row>
    <row r="154" spans="1:1" ht="165.75" customHeight="1" x14ac:dyDescent="0.25">
      <c r="A154" s="57"/>
    </row>
    <row r="155" spans="1:1" ht="165.75" customHeight="1" x14ac:dyDescent="0.25">
      <c r="A155" s="57"/>
    </row>
    <row r="156" spans="1:1" ht="165.75" customHeight="1" x14ac:dyDescent="0.25">
      <c r="A156" s="57"/>
    </row>
    <row r="157" spans="1:1" ht="165.75" customHeight="1" x14ac:dyDescent="0.25">
      <c r="A157" s="57"/>
    </row>
    <row r="158" spans="1:1" ht="165.75" customHeight="1" x14ac:dyDescent="0.25">
      <c r="A158" s="57"/>
    </row>
    <row r="159" spans="1:1" ht="165.75" customHeight="1" x14ac:dyDescent="0.25">
      <c r="A159" s="57"/>
    </row>
    <row r="160" spans="1:1" ht="165.75" customHeight="1" x14ac:dyDescent="0.25">
      <c r="A160" s="57"/>
    </row>
    <row r="161" spans="1:1" ht="165.75" customHeight="1" x14ac:dyDescent="0.25">
      <c r="A161" s="57"/>
    </row>
    <row r="162" spans="1:1" ht="165.75" customHeight="1" x14ac:dyDescent="0.25">
      <c r="A162" s="57"/>
    </row>
    <row r="163" spans="1:1" ht="165.75" customHeight="1" x14ac:dyDescent="0.25">
      <c r="A163" s="57"/>
    </row>
    <row r="164" spans="1:1" ht="165.75" customHeight="1" x14ac:dyDescent="0.25">
      <c r="A164" s="57"/>
    </row>
    <row r="165" spans="1:1" ht="165.75" customHeight="1" x14ac:dyDescent="0.25">
      <c r="A165" s="57"/>
    </row>
    <row r="166" spans="1:1" ht="165.75" customHeight="1" x14ac:dyDescent="0.25">
      <c r="A166" s="57"/>
    </row>
    <row r="167" spans="1:1" ht="165.75" customHeight="1" x14ac:dyDescent="0.25">
      <c r="A167" s="57"/>
    </row>
    <row r="168" spans="1:1" ht="165.75" customHeight="1" x14ac:dyDescent="0.25">
      <c r="A168" s="57"/>
    </row>
    <row r="169" spans="1:1" ht="165.75" customHeight="1" x14ac:dyDescent="0.25">
      <c r="A169" s="57"/>
    </row>
    <row r="170" spans="1:1" ht="165.75" customHeight="1" x14ac:dyDescent="0.25">
      <c r="A170" s="57"/>
    </row>
    <row r="171" spans="1:1" ht="165.75" customHeight="1" x14ac:dyDescent="0.25">
      <c r="A171" s="57"/>
    </row>
    <row r="172" spans="1:1" ht="165.75" customHeight="1" x14ac:dyDescent="0.25">
      <c r="A172" s="57"/>
    </row>
    <row r="173" spans="1:1" ht="165.75" customHeight="1" x14ac:dyDescent="0.25">
      <c r="A173" s="57"/>
    </row>
    <row r="174" spans="1:1" ht="165.75" customHeight="1" x14ac:dyDescent="0.25">
      <c r="A174" s="57"/>
    </row>
    <row r="175" spans="1:1" ht="165.75" customHeight="1" x14ac:dyDescent="0.25">
      <c r="A175" s="57"/>
    </row>
    <row r="176" spans="1:1" ht="165.75" customHeight="1" x14ac:dyDescent="0.25">
      <c r="A176" s="57"/>
    </row>
    <row r="177" spans="1:1" ht="165.75" customHeight="1" x14ac:dyDescent="0.25">
      <c r="A177" s="57"/>
    </row>
    <row r="178" spans="1:1" ht="165.75" customHeight="1" x14ac:dyDescent="0.25">
      <c r="A178" s="57"/>
    </row>
    <row r="179" spans="1:1" ht="165.75" customHeight="1" x14ac:dyDescent="0.25">
      <c r="A179" s="57"/>
    </row>
    <row r="180" spans="1:1" ht="165.75" customHeight="1" x14ac:dyDescent="0.25">
      <c r="A180" s="57"/>
    </row>
    <row r="181" spans="1:1" ht="165.75" customHeight="1" x14ac:dyDescent="0.25">
      <c r="A181" s="57"/>
    </row>
    <row r="182" spans="1:1" ht="165.75" customHeight="1" x14ac:dyDescent="0.25">
      <c r="A182" s="57"/>
    </row>
    <row r="183" spans="1:1" ht="165.75" customHeight="1" x14ac:dyDescent="0.25">
      <c r="A183" s="57"/>
    </row>
    <row r="184" spans="1:1" ht="165.75" customHeight="1" x14ac:dyDescent="0.25">
      <c r="A184" s="57"/>
    </row>
    <row r="185" spans="1:1" ht="165.75" customHeight="1" x14ac:dyDescent="0.25">
      <c r="A185" s="57"/>
    </row>
    <row r="186" spans="1:1" ht="165.75" customHeight="1" x14ac:dyDescent="0.25">
      <c r="A186" s="57"/>
    </row>
    <row r="187" spans="1:1" ht="165.75" customHeight="1" x14ac:dyDescent="0.25">
      <c r="A187" s="57"/>
    </row>
    <row r="188" spans="1:1" ht="165.75" customHeight="1" x14ac:dyDescent="0.25">
      <c r="A188" s="57"/>
    </row>
    <row r="189" spans="1:1" ht="165.75" customHeight="1" x14ac:dyDescent="0.25">
      <c r="A189" s="57"/>
    </row>
    <row r="190" spans="1:1" ht="165.75" customHeight="1" x14ac:dyDescent="0.25">
      <c r="A190" s="57"/>
    </row>
    <row r="191" spans="1:1" ht="165.75" customHeight="1" x14ac:dyDescent="0.25">
      <c r="A191" s="57"/>
    </row>
    <row r="192" spans="1:1" ht="165.75" customHeight="1" x14ac:dyDescent="0.25">
      <c r="A192" s="57"/>
    </row>
    <row r="193" spans="1:1" ht="165.75" customHeight="1" x14ac:dyDescent="0.25">
      <c r="A193" s="57"/>
    </row>
    <row r="194" spans="1:1" ht="165.75" customHeight="1" x14ac:dyDescent="0.25">
      <c r="A194" s="57"/>
    </row>
    <row r="195" spans="1:1" ht="165.75" customHeight="1" x14ac:dyDescent="0.25">
      <c r="A195" s="57"/>
    </row>
    <row r="196" spans="1:1" ht="165.75" customHeight="1" x14ac:dyDescent="0.25">
      <c r="A196" s="57"/>
    </row>
    <row r="197" spans="1:1" ht="165.75" customHeight="1" x14ac:dyDescent="0.25">
      <c r="A197" s="57"/>
    </row>
    <row r="198" spans="1:1" ht="165.75" customHeight="1" x14ac:dyDescent="0.25">
      <c r="A198" s="57"/>
    </row>
    <row r="199" spans="1:1" ht="165.75" customHeight="1" x14ac:dyDescent="0.25">
      <c r="A199" s="5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9</vt:i4>
      </vt:variant>
    </vt:vector>
  </HeadingPairs>
  <TitlesOfParts>
    <vt:vector size="13" baseType="lpstr">
      <vt:lpstr>cartas de competição-artística</vt:lpstr>
      <vt:lpstr>Instruções</vt:lpstr>
      <vt:lpstr>Folha2</vt:lpstr>
      <vt:lpstr>Folha4</vt:lpstr>
      <vt:lpstr>aparelhos</vt:lpstr>
      <vt:lpstr>'cartas de competição-artística'!Área_de_Impressão</vt:lpstr>
      <vt:lpstr>escalão</vt:lpstr>
      <vt:lpstr>escolas</vt:lpstr>
      <vt:lpstr>lista</vt:lpstr>
      <vt:lpstr>nivel</vt:lpstr>
      <vt:lpstr>opçõesAB</vt:lpstr>
      <vt:lpstr>opçõesabc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Utilizador</cp:lastModifiedBy>
  <cp:lastPrinted>2016-11-19T11:55:33Z</cp:lastPrinted>
  <dcterms:created xsi:type="dcterms:W3CDTF">2012-01-11T13:09:43Z</dcterms:created>
  <dcterms:modified xsi:type="dcterms:W3CDTF">2017-01-13T12:24:29Z</dcterms:modified>
</cp:coreProperties>
</file>